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ESG\REPORT 2024_TEXT\FINAL Zprávy 2024\"/>
    </mc:Choice>
  </mc:AlternateContent>
  <xr:revisionPtr revIDLastSave="0" documentId="13_ncr:1_{FBEC8A66-AB09-4B74-88E2-9D2C966DFDD6}" xr6:coauthVersionLast="47" xr6:coauthVersionMax="47" xr10:uidLastSave="{00000000-0000-0000-0000-000000000000}"/>
  <bookViews>
    <workbookView xWindow="-120" yWindow="-120" windowWidth="29040" windowHeight="15720" xr2:uid="{928AE566-44B3-465D-826E-19AC8CC61E16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K13" i="2"/>
  <c r="L13" i="2"/>
  <c r="M13" i="2"/>
  <c r="N13" i="2"/>
  <c r="J13" i="2"/>
  <c r="K12" i="2"/>
  <c r="L12" i="2"/>
  <c r="M12" i="2"/>
  <c r="N12" i="2"/>
  <c r="J12" i="2"/>
  <c r="K11" i="2"/>
  <c r="L11" i="2"/>
  <c r="M11" i="2"/>
  <c r="N11" i="2"/>
  <c r="J11" i="2"/>
  <c r="J10" i="2"/>
  <c r="K10" i="2"/>
  <c r="L10" i="2"/>
  <c r="M10" i="2"/>
  <c r="N10" i="2"/>
  <c r="C32" i="1"/>
  <c r="D32" i="1"/>
  <c r="B32" i="1"/>
</calcChain>
</file>

<file path=xl/sharedStrings.xml><?xml version="1.0" encoding="utf-8"?>
<sst xmlns="http://schemas.openxmlformats.org/spreadsheetml/2006/main" count="664" uniqueCount="294">
  <si>
    <t>G1-3</t>
  </si>
  <si>
    <t>21 b</t>
  </si>
  <si>
    <t>DR</t>
  </si>
  <si>
    <t>Odstavec</t>
  </si>
  <si>
    <t>Procento rizikových funkcí pokrytých vzdělávacími programy</t>
  </si>
  <si>
    <t>AR</t>
  </si>
  <si>
    <t>Počet odsouzení za porušení protikorupčních a protiúplatkářských zákonů</t>
  </si>
  <si>
    <t>Výše pokut za porušení protikorupčních a protiúplatkářských zákonů</t>
  </si>
  <si>
    <t>Počet potvrzených případů korupce nebo úplatkářství</t>
  </si>
  <si>
    <t>Počet potvrzených případů, kdy byli vlastní pracovníci propuštěni nebo disciplinárně potrestáni za korupci nebo úplatkářství.</t>
  </si>
  <si>
    <t>Počet potvrzených případů týkajících se smluv s obchodními partnery, které byly vypovězeny nebo nebyly prodlouženy z důvodu porušení předpisů v souvislosti s korupcí nebo úplatkářstvím.</t>
  </si>
  <si>
    <t>G1-4</t>
  </si>
  <si>
    <t>24 a</t>
  </si>
  <si>
    <t>Jednotka</t>
  </si>
  <si>
    <t>CZK</t>
  </si>
  <si>
    <t>25 a</t>
  </si>
  <si>
    <t>25 b</t>
  </si>
  <si>
    <t>25 c</t>
  </si>
  <si>
    <t>25 d</t>
  </si>
  <si>
    <t>%</t>
  </si>
  <si>
    <t>Počet veřejných soudních řízení týkajících se korupce nebo úplatkářství vedených proti podniku a jeho vlastním pracovníkům</t>
  </si>
  <si>
    <t>ESRS</t>
  </si>
  <si>
    <t>Popis ukazatele</t>
  </si>
  <si>
    <t>Hodnota</t>
  </si>
  <si>
    <t>Poskytnuté finanční politické příspěvky</t>
  </si>
  <si>
    <t>Výše interních a externích výdajů na lobbing</t>
  </si>
  <si>
    <t>Částka zaplacená za členství v lobbistických sdruženích</t>
  </si>
  <si>
    <t>Poskytnuté věcné politické příspěvky</t>
  </si>
  <si>
    <t>G1-5</t>
  </si>
  <si>
    <t>29 b i</t>
  </si>
  <si>
    <t>12 a</t>
  </si>
  <si>
    <t>12 b</t>
  </si>
  <si>
    <t>Procento plateb v souladu se standardními platebními podmínkami</t>
  </si>
  <si>
    <t>Průměrný počet dnů k zaplacení faktury od data, kdy se začne počítat smluvní nebo zákonná lhůta splatnosti.</t>
  </si>
  <si>
    <t>Počet neukončených soudních řízení za opožděné platby</t>
  </si>
  <si>
    <t>G1-6</t>
  </si>
  <si>
    <t>33 a</t>
  </si>
  <si>
    <t>33 b</t>
  </si>
  <si>
    <t>33 c</t>
  </si>
  <si>
    <t>Politický vliv a lobbistické činnosti</t>
  </si>
  <si>
    <t>Platební praktiky</t>
  </si>
  <si>
    <t>NA</t>
  </si>
  <si>
    <t>Korupce a úplatkářství</t>
  </si>
  <si>
    <t>VSME</t>
  </si>
  <si>
    <t>Charakteristika zaměstnanců podniku</t>
  </si>
  <si>
    <t>S1-6</t>
  </si>
  <si>
    <t>50a</t>
  </si>
  <si>
    <t>AR 57</t>
  </si>
  <si>
    <t>S1-7</t>
  </si>
  <si>
    <t>S1-8</t>
  </si>
  <si>
    <t>50b</t>
  </si>
  <si>
    <t>Počet zaměstnanců, kteří opustili podnik</t>
  </si>
  <si>
    <t>50c</t>
  </si>
  <si>
    <t>AR 59</t>
  </si>
  <si>
    <t>Míra fluktuace zaměstnanců</t>
  </si>
  <si>
    <t>55 a</t>
  </si>
  <si>
    <t>AR 61</t>
  </si>
  <si>
    <t>Počet osob mimo zaměstnanecký poměr ve vlastní pracovní síle</t>
  </si>
  <si>
    <t>Počet osob mimo zaměstnanecký poměr ve vlastní pracovní síle - OSVČ</t>
  </si>
  <si>
    <t>Počet osob mimo zaměstnanecký poměr ve vlastní pracovní síle - agenturní zaměstnanci</t>
  </si>
  <si>
    <t>Charakteristiky osob mimo zaměstnanecký poměr v rámci vlastní pracovní síly podniku</t>
  </si>
  <si>
    <t>Míra pokrytí kolektivními smlouvami a sociální dialog</t>
  </si>
  <si>
    <t>60 a</t>
  </si>
  <si>
    <t>AR 66</t>
  </si>
  <si>
    <t>Procento z celkového počtu zaměstnanců, na které se vztahuje dohoda o kolektivním vyjednávání</t>
  </si>
  <si>
    <t>63a</t>
  </si>
  <si>
    <t>AR 69</t>
  </si>
  <si>
    <t>Ukazatele rozmanitosti</t>
  </si>
  <si>
    <t>S1-9</t>
  </si>
  <si>
    <t>66a</t>
  </si>
  <si>
    <t>66b</t>
  </si>
  <si>
    <t>Procento zaměstnanců mladších 30 let</t>
  </si>
  <si>
    <t>Procento zaměstnanců ve věku 30 až 50 let</t>
  </si>
  <si>
    <t>Procento zaměstnanců starších 50 let</t>
  </si>
  <si>
    <t>Počet zaměstnanců na úrovni vrcholového managementu</t>
  </si>
  <si>
    <t>Počet zaměstnanců mladších 30 let</t>
  </si>
  <si>
    <t>Počet zaměstnanců starších 50 let</t>
  </si>
  <si>
    <t>Přiměřená mzda</t>
  </si>
  <si>
    <t>S1-10</t>
  </si>
  <si>
    <t>Procento zaměstnanců placených pod příslušnou hranicí přiměřené mzdy</t>
  </si>
  <si>
    <t>Osoby se zdravotním postižením</t>
  </si>
  <si>
    <t>S1-12</t>
  </si>
  <si>
    <t>Procento vlastních zaměstnanců se zdravotním postižením</t>
  </si>
  <si>
    <t>Odborná příprava a rozvoj dovedností</t>
  </si>
  <si>
    <t>S1-13</t>
  </si>
  <si>
    <t>AR 77</t>
  </si>
  <si>
    <t>Procento zaměstnanců, kteří se účastnili pravidelných hodnocení výkonu a kariérního rozvoje</t>
  </si>
  <si>
    <t>S1-14</t>
  </si>
  <si>
    <t>AR 78</t>
  </si>
  <si>
    <t>83 b</t>
  </si>
  <si>
    <t>AR 79</t>
  </si>
  <si>
    <t>88 a</t>
  </si>
  <si>
    <t>AR 80</t>
  </si>
  <si>
    <t>88b</t>
  </si>
  <si>
    <t>AR 89-91</t>
  </si>
  <si>
    <t>88c</t>
  </si>
  <si>
    <t>88d</t>
  </si>
  <si>
    <t>88e</t>
  </si>
  <si>
    <t>AR 89-91, AR 95</t>
  </si>
  <si>
    <t>S1-15</t>
  </si>
  <si>
    <t>93 a</t>
  </si>
  <si>
    <t>AR 96-AR 97</t>
  </si>
  <si>
    <t>S1-16</t>
  </si>
  <si>
    <t>AR 98-AR 99-AR 100</t>
  </si>
  <si>
    <t>S1-17</t>
  </si>
  <si>
    <t>103 a</t>
  </si>
  <si>
    <t>AR 103- AR 106</t>
  </si>
  <si>
    <t>103 b</t>
  </si>
  <si>
    <t>103 c</t>
  </si>
  <si>
    <t>104 a</t>
  </si>
  <si>
    <t>AR 105</t>
  </si>
  <si>
    <t>104 b</t>
  </si>
  <si>
    <t>BOZP</t>
  </si>
  <si>
    <t>Rovnováha mezi pracovním a soukromým životem</t>
  </si>
  <si>
    <t>Odměňování</t>
  </si>
  <si>
    <t>Dopady v oblasti lidských práv</t>
  </si>
  <si>
    <t>S1 VLASTNÍ PRACOVNÍ SÍLA</t>
  </si>
  <si>
    <t>G1 GOVERNANCE</t>
  </si>
  <si>
    <t>Počet zaměstnanců podle pohlaví - muži</t>
  </si>
  <si>
    <t>Počet zaměstnanců podle pohlaví - ženy</t>
  </si>
  <si>
    <t>Počet zaměstnanců podle pohlaví - ostatní</t>
  </si>
  <si>
    <t>Celkový počet smluv na dobu neurčitou</t>
  </si>
  <si>
    <t>Celkový počet smluv na dobu neurčitou (M-Ž)</t>
  </si>
  <si>
    <t>92-28</t>
  </si>
  <si>
    <t>90-28</t>
  </si>
  <si>
    <t>Celkový počet smluv na dobu určitou</t>
  </si>
  <si>
    <t>Celkový počet smluv na dobu určitou (M-Ž)</t>
  </si>
  <si>
    <t>0-1</t>
  </si>
  <si>
    <t>0-2</t>
  </si>
  <si>
    <t>Zaměstnanci s nezaručenou pracovní dobou</t>
  </si>
  <si>
    <t>SDG</t>
  </si>
  <si>
    <t>Procento zaměstnanců zastoupených odbory</t>
  </si>
  <si>
    <t>Přiměřená mzda (minimální mzda v ČR)</t>
  </si>
  <si>
    <t>Průměrný počet hodin školení na osobu</t>
  </si>
  <si>
    <t>Průměrný počet hodin školení na osobu - muži</t>
  </si>
  <si>
    <t>Průměrný počet hodin školení na osobu - ženy</t>
  </si>
  <si>
    <t>Počet mužů ve vrcholném vedení</t>
  </si>
  <si>
    <t>Procentuální podíl mužů ve vrcholném vedení</t>
  </si>
  <si>
    <t>Počet žen ve vrcholném vedení</t>
  </si>
  <si>
    <t>Procentuální podíl žen ve vrcholném vedení</t>
  </si>
  <si>
    <t>Počet úmrtí v důsledku pracovních úrazů a nemocí (zaměstnanci)</t>
  </si>
  <si>
    <t>Počet úmrtí v důsledku pracovních úrazů (ostatní)</t>
  </si>
  <si>
    <t>Počet zaznamenaných pracovních úrazů (zaměstnanci)</t>
  </si>
  <si>
    <t>Míra zaznamenaných pracovních úrazů (zaměstnanci)</t>
  </si>
  <si>
    <t>Počet zaznamenaných pracovních úrazů (ostatní)</t>
  </si>
  <si>
    <t>Počet případů nemocí z povolání</t>
  </si>
  <si>
    <t>Počet dnů pracovní neschopnosti</t>
  </si>
  <si>
    <t>Celkový počet zaměstnanců k 31.12.</t>
  </si>
  <si>
    <t>Počet zaměstnanců ve věku 30 až 50 let</t>
  </si>
  <si>
    <t>83 a</t>
  </si>
  <si>
    <t>97 a</t>
  </si>
  <si>
    <t>Procento zaměstnanců oprávněné pobírat dovolenou související s rodinou</t>
  </si>
  <si>
    <t>Rozdíl v odměňování pohlaví</t>
  </si>
  <si>
    <t>Počet případů diskriminace</t>
  </si>
  <si>
    <t>Počet stížností podaných prostřednictvím kanálů pro vznášení obav a stížností</t>
  </si>
  <si>
    <t>Počet závažných případů porušení lidských práv</t>
  </si>
  <si>
    <t>Výše pokut, penále a náhrad za škody v důsledku porušení lidských práv</t>
  </si>
  <si>
    <t>Výše pokut, penále a náhrad za škody v důsledku diskriminace a stížností</t>
  </si>
  <si>
    <t>S3 DOTČENÉ KOMUNITY</t>
  </si>
  <si>
    <t>Počet nahlášených závažných problémů a incidentů v oblasti lidských práv souvisejících s dotčenými komunitami</t>
  </si>
  <si>
    <t>S3-4</t>
  </si>
  <si>
    <t>Dopady na dotčené komunity</t>
  </si>
  <si>
    <t>B01.000</t>
  </si>
  <si>
    <t>B08.000</t>
  </si>
  <si>
    <t>B08.100</t>
  </si>
  <si>
    <t>B08.300</t>
  </si>
  <si>
    <t>B09.000</t>
  </si>
  <si>
    <t>B10.000</t>
  </si>
  <si>
    <t>C05.000</t>
  </si>
  <si>
    <t>C07.000</t>
  </si>
  <si>
    <t>Správa a řízení podniku</t>
  </si>
  <si>
    <t xml:space="preserve"> E1.GOV-3 </t>
  </si>
  <si>
    <t>Spotřeba energie a energetický mix</t>
  </si>
  <si>
    <t>Celková spotřeba energie související s vlastními operacemi</t>
  </si>
  <si>
    <t xml:space="preserve"> E1-5</t>
  </si>
  <si>
    <t>AR 35</t>
  </si>
  <si>
    <t>Celková spotřeba energie z fosilních zdrojů</t>
  </si>
  <si>
    <t>37a</t>
  </si>
  <si>
    <t>AR 33</t>
  </si>
  <si>
    <t>Celková spotřeba energie z jaderných zdrojů</t>
  </si>
  <si>
    <t>37b</t>
  </si>
  <si>
    <t>AR 34</t>
  </si>
  <si>
    <t>Celková spotřeba energie z obnovitelných zdrojů</t>
  </si>
  <si>
    <t>37c</t>
  </si>
  <si>
    <t>Spotřeba paliva z obnovitelných zdrojů</t>
  </si>
  <si>
    <t>37ci</t>
  </si>
  <si>
    <t>Spotřeba zakoupené nebo získané elektřiny, tepla, páry a chlazení z obnovitelných zdrojů</t>
  </si>
  <si>
    <t>37cii</t>
  </si>
  <si>
    <t>Vlastní spotřeba energie z obnovitelných zdrojů</t>
  </si>
  <si>
    <t>37ciii</t>
  </si>
  <si>
    <t>Spotřeba paliva z uhlí a uhelných výrobků</t>
  </si>
  <si>
    <t>38a</t>
  </si>
  <si>
    <t>Spotřeba paliva z ropy a ropných produktů</t>
  </si>
  <si>
    <t>38b</t>
  </si>
  <si>
    <t>Spotřeba paliva ze zemního plynu</t>
  </si>
  <si>
    <t>38c</t>
  </si>
  <si>
    <t>Spotřeba paliva z jiných zdrojů fosilních</t>
  </si>
  <si>
    <t>38d</t>
  </si>
  <si>
    <t>38e</t>
  </si>
  <si>
    <t>Výroba energie z neobnovitelných zdrojů</t>
  </si>
  <si>
    <t>Výroba energie z obnovitelných zdrojů</t>
  </si>
  <si>
    <t>Energetická náročnost činností v odvětvích s vysokým dopadem na klima (celková spotřeba energie na čistý příjem)</t>
  </si>
  <si>
    <t>AR 36</t>
  </si>
  <si>
    <t>Hrubé emise rámce 1, 2, 3 a celkové emise skleníkových plynů</t>
  </si>
  <si>
    <t>Hrubé emise scope 1</t>
  </si>
  <si>
    <t>E1-6</t>
  </si>
  <si>
    <t>48 a</t>
  </si>
  <si>
    <t>AR 43</t>
  </si>
  <si>
    <t>Procento emisí scope 1 pocházející z regulovaných trhů (obchodní povolenky)</t>
  </si>
  <si>
    <t>48 b</t>
  </si>
  <si>
    <t>AR 44</t>
  </si>
  <si>
    <t>Hrubé emise scope 2 - založené na lokalitě</t>
  </si>
  <si>
    <t>49 a</t>
  </si>
  <si>
    <t>AR 45</t>
  </si>
  <si>
    <t>AR 46</t>
  </si>
  <si>
    <t>AR 47</t>
  </si>
  <si>
    <t>44+52a</t>
  </si>
  <si>
    <t>Intenzita emisí skleníkových plynů, založeno na lokalitě (celkové emise skleníkových plynů na čistý příjem)</t>
  </si>
  <si>
    <t xml:space="preserve"> E1-6 </t>
  </si>
  <si>
    <t>AR 55</t>
  </si>
  <si>
    <t>Znečištění ovzduší, vody a půdy</t>
  </si>
  <si>
    <t>Emise znečišťujících látek do ovzduší</t>
  </si>
  <si>
    <t xml:space="preserve"> E2-4 </t>
  </si>
  <si>
    <t>28 a</t>
  </si>
  <si>
    <t>AR 21 - 22</t>
  </si>
  <si>
    <t>Emise znečišťujících látek do vody</t>
  </si>
  <si>
    <t>Emise znečišťujících látek do půdy</t>
  </si>
  <si>
    <t>Produkce mikroplastů</t>
  </si>
  <si>
    <t>28 b</t>
  </si>
  <si>
    <t>AR 20</t>
  </si>
  <si>
    <t xml:space="preserve">Použité mikroplasty </t>
  </si>
  <si>
    <t>Procento z odměn řídicích orgánů spojených s klimatickými aspekty</t>
  </si>
  <si>
    <t>E2 ZNEČIŠTĚNÍ</t>
  </si>
  <si>
    <t>E1 ZMĚNA KLIMATU</t>
  </si>
  <si>
    <t>Spotřebovaná energie</t>
  </si>
  <si>
    <t>Jednotky</t>
  </si>
  <si>
    <t>Nakupovaná elektřina neobnovitelná</t>
  </si>
  <si>
    <t>MWh</t>
  </si>
  <si>
    <t>Nakupovaná energie - plyn</t>
  </si>
  <si>
    <t>Nakoupené teplo - horkovod a pára neobnov.</t>
  </si>
  <si>
    <t>GJ</t>
  </si>
  <si>
    <t>Nakoupené PHM – benzín – vozový park</t>
  </si>
  <si>
    <t>km</t>
  </si>
  <si>
    <t>Nakoupené PHM – diesel – vozový park</t>
  </si>
  <si>
    <t>Nakoupené PHM – benzín - ostatní</t>
  </si>
  <si>
    <t>*NE</t>
  </si>
  <si>
    <t>litr</t>
  </si>
  <si>
    <t>Nakoupené PHM – diesel - ostatní</t>
  </si>
  <si>
    <t xml:space="preserve"> </t>
  </si>
  <si>
    <t>tCO2e</t>
  </si>
  <si>
    <t>Hrubé emise scope 3</t>
  </si>
  <si>
    <t>tisíc CZK</t>
  </si>
  <si>
    <t>Celkové emise skleníkových plynů (rámec 1 + 2) - založené na lokalitě</t>
  </si>
  <si>
    <t>Celkové emise skleníkových plynů (ráme 1 + 2 + 3) - založené na lokalitě</t>
  </si>
  <si>
    <t>tCO2e/1 000 CZK</t>
  </si>
  <si>
    <t>B03.300</t>
  </si>
  <si>
    <t>B03.200</t>
  </si>
  <si>
    <t>Čisté příjmy použité pro výpočet intenzity skleníkových plynů (obrat)</t>
  </si>
  <si>
    <t>E3 VODNÍ A MOŘSKÉ ZDROJE</t>
  </si>
  <si>
    <t>Celková spotřeba vody</t>
  </si>
  <si>
    <t>Celková spotřeba vody v ohrožených oblastech a ve vysoce zatížených oblastech</t>
  </si>
  <si>
    <t>m³</t>
  </si>
  <si>
    <t>E3-4</t>
  </si>
  <si>
    <t>AR 28</t>
  </si>
  <si>
    <t>B06.000</t>
  </si>
  <si>
    <t>B04.100</t>
  </si>
  <si>
    <t>Spotřeba zakoupené nebo získané elektřiny, tepla, páry nebo chlazení z fosilních zdrojů / z odpadní energie</t>
  </si>
  <si>
    <t>Podíl fosilních zdrojů na celkové spotřebě energie</t>
  </si>
  <si>
    <t>Podíl obnovitelných zdrojů na celkové spotřebě energie</t>
  </si>
  <si>
    <t>Podíl jaderných zdrojů na celkové spotřebě energie</t>
  </si>
  <si>
    <t>B03.100</t>
  </si>
  <si>
    <t>Palivo z ropy</t>
  </si>
  <si>
    <t>Nakoupená elektřina</t>
  </si>
  <si>
    <t>Fosily</t>
  </si>
  <si>
    <t>Celková spotřeba</t>
  </si>
  <si>
    <t>13</t>
  </si>
  <si>
    <t>7</t>
  </si>
  <si>
    <t>5, 8, 10</t>
  </si>
  <si>
    <t>5, 8</t>
  </si>
  <si>
    <t>8, 16</t>
  </si>
  <si>
    <t>16, 17</t>
  </si>
  <si>
    <t>3, 12</t>
  </si>
  <si>
    <t>6, 12</t>
  </si>
  <si>
    <t>3, 12, 15</t>
  </si>
  <si>
    <t>0.0073</t>
  </si>
  <si>
    <t>MWh/1000 CZK</t>
  </si>
  <si>
    <t>t</t>
  </si>
  <si>
    <t>Průměrný počet zaměstnanců dle VSME</t>
  </si>
  <si>
    <t>počet osob</t>
  </si>
  <si>
    <t>počet hodin</t>
  </si>
  <si>
    <t>počet</t>
  </si>
  <si>
    <t>počet/1 mil. hodin</t>
  </si>
  <si>
    <t>dny</t>
  </si>
  <si>
    <t>počet smluv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</si>
</sst>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95DCF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/>
    <xf numFmtId="0" fontId="2" fillId="0" borderId="9" xfId="1" applyBorder="1"/>
    <xf numFmtId="0" fontId="0" fillId="0" borderId="9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5" fillId="0" borderId="7" xfId="0" applyFont="1" applyBorder="1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5" fillId="0" borderId="36" xfId="0" applyFont="1" applyBorder="1"/>
    <xf numFmtId="0" fontId="5" fillId="0" borderId="37" xfId="0" applyFont="1" applyBorder="1"/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horizontal="right" vertical="center"/>
    </xf>
    <xf numFmtId="0" fontId="10" fillId="6" borderId="40" xfId="0" applyFont="1" applyFill="1" applyBorder="1" applyAlignment="1">
      <alignment horizontal="right" vertical="center"/>
    </xf>
    <xf numFmtId="0" fontId="10" fillId="0" borderId="40" xfId="0" applyFont="1" applyBorder="1" applyAlignment="1">
      <alignment vertical="center"/>
    </xf>
    <xf numFmtId="0" fontId="11" fillId="0" borderId="30" xfId="0" applyFont="1" applyBorder="1" applyAlignment="1">
      <alignment horizontal="justify" vertical="center"/>
    </xf>
    <xf numFmtId="0" fontId="12" fillId="0" borderId="41" xfId="0" applyFont="1" applyBorder="1" applyAlignment="1">
      <alignment horizontal="right" vertical="center"/>
    </xf>
    <xf numFmtId="0" fontId="12" fillId="6" borderId="41" xfId="0" applyFont="1" applyFill="1" applyBorder="1" applyAlignment="1">
      <alignment horizontal="right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justify" vertical="center"/>
    </xf>
    <xf numFmtId="0" fontId="12" fillId="0" borderId="43" xfId="0" applyFont="1" applyBorder="1" applyAlignment="1">
      <alignment horizontal="right" vertical="center"/>
    </xf>
    <xf numFmtId="0" fontId="12" fillId="6" borderId="43" xfId="0" applyFont="1" applyFill="1" applyBorder="1" applyAlignment="1">
      <alignment horizontal="right" vertical="center"/>
    </xf>
    <xf numFmtId="0" fontId="11" fillId="0" borderId="43" xfId="0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right" vertical="center"/>
    </xf>
    <xf numFmtId="3" fontId="12" fillId="6" borderId="43" xfId="0" applyNumberFormat="1" applyFont="1" applyFill="1" applyBorder="1" applyAlignment="1">
      <alignment horizontal="right" vertical="center"/>
    </xf>
    <xf numFmtId="3" fontId="0" fillId="0" borderId="44" xfId="0" applyNumberFormat="1" applyBorder="1"/>
    <xf numFmtId="164" fontId="0" fillId="0" borderId="3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1" fontId="12" fillId="0" borderId="41" xfId="0" applyNumberFormat="1" applyFont="1" applyBorder="1" applyAlignment="1">
      <alignment horizontal="center" vertical="center"/>
    </xf>
    <xf numFmtId="1" fontId="12" fillId="6" borderId="41" xfId="0" applyNumberFormat="1" applyFont="1" applyFill="1" applyBorder="1" applyAlignment="1">
      <alignment horizontal="center" vertical="center"/>
    </xf>
    <xf numFmtId="1" fontId="12" fillId="0" borderId="43" xfId="0" applyNumberFormat="1" applyFont="1" applyBorder="1" applyAlignment="1">
      <alignment horizontal="center" vertical="center"/>
    </xf>
    <xf numFmtId="1" fontId="12" fillId="6" borderId="43" xfId="0" applyNumberFormat="1" applyFont="1" applyFill="1" applyBorder="1" applyAlignment="1">
      <alignment horizontal="center" vertical="center"/>
    </xf>
    <xf numFmtId="0" fontId="11" fillId="0" borderId="45" xfId="0" applyFont="1" applyBorder="1" applyAlignment="1">
      <alignment horizontal="justify" vertical="center"/>
    </xf>
    <xf numFmtId="1" fontId="0" fillId="0" borderId="0" xfId="0" applyNumberFormat="1"/>
    <xf numFmtId="0" fontId="11" fillId="0" borderId="28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3" fillId="0" borderId="36" xfId="0" applyFont="1" applyBorder="1"/>
    <xf numFmtId="0" fontId="9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2">
    <cellStyle name="Normale 4" xfId="1" xr:uid="{E1855295-37DC-4E9C-BB5D-7518BF50653F}"/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6307-48D3-4F35-88D5-C0C5C2578717}">
  <dimension ref="A1:P134"/>
  <sheetViews>
    <sheetView tabSelected="1" workbookViewId="0">
      <selection activeCell="D34" sqref="D34"/>
    </sheetView>
  </sheetViews>
  <sheetFormatPr defaultRowHeight="15" x14ac:dyDescent="0.25"/>
  <cols>
    <col min="1" max="1" width="115.140625" customWidth="1"/>
    <col min="2" max="2" width="10.140625" style="1" customWidth="1"/>
    <col min="3" max="3" width="8.5703125" style="1" bestFit="1" customWidth="1"/>
    <col min="4" max="4" width="8.7109375" style="1" bestFit="1" customWidth="1"/>
    <col min="5" max="5" width="18.5703125" style="1" bestFit="1" customWidth="1"/>
    <col min="6" max="6" width="9.140625" style="1"/>
    <col min="7" max="7" width="8.85546875" style="1" bestFit="1"/>
    <col min="8" max="8" width="17.140625" style="1" bestFit="1" customWidth="1"/>
    <col min="9" max="9" width="9.140625" style="67"/>
  </cols>
  <sheetData>
    <row r="1" spans="1:16" ht="15.75" thickBot="1" x14ac:dyDescent="0.3"/>
    <row r="2" spans="1:16" ht="15" customHeight="1" x14ac:dyDescent="0.25">
      <c r="A2" s="82" t="s">
        <v>22</v>
      </c>
      <c r="B2" s="84" t="s">
        <v>23</v>
      </c>
      <c r="C2" s="85"/>
      <c r="D2" s="86"/>
      <c r="E2" s="89" t="s">
        <v>13</v>
      </c>
      <c r="F2" s="89" t="s">
        <v>21</v>
      </c>
      <c r="G2" s="89"/>
      <c r="H2" s="89"/>
      <c r="I2" s="89" t="s">
        <v>43</v>
      </c>
      <c r="J2" s="87" t="s">
        <v>130</v>
      </c>
    </row>
    <row r="3" spans="1:16" ht="15" customHeight="1" thickBot="1" x14ac:dyDescent="0.3">
      <c r="A3" s="83"/>
      <c r="B3" s="7">
        <v>2022</v>
      </c>
      <c r="C3" s="7">
        <v>2023</v>
      </c>
      <c r="D3" s="7">
        <v>2024</v>
      </c>
      <c r="E3" s="90"/>
      <c r="F3" s="7" t="s">
        <v>2</v>
      </c>
      <c r="G3" s="7" t="s">
        <v>3</v>
      </c>
      <c r="H3" s="7" t="s">
        <v>5</v>
      </c>
      <c r="I3" s="90"/>
      <c r="J3" s="88"/>
    </row>
    <row r="4" spans="1:16" ht="15.75" thickBot="1" x14ac:dyDescent="0.3"/>
    <row r="5" spans="1:16" ht="18.75" x14ac:dyDescent="0.3">
      <c r="A5" s="91" t="s">
        <v>233</v>
      </c>
      <c r="B5" s="92"/>
      <c r="C5" s="92"/>
      <c r="D5" s="92"/>
      <c r="E5" s="92"/>
      <c r="F5" s="92"/>
      <c r="G5" s="92"/>
      <c r="H5" s="92"/>
      <c r="I5" s="92"/>
      <c r="J5" s="93"/>
    </row>
    <row r="6" spans="1:16" ht="18.75" x14ac:dyDescent="0.3">
      <c r="A6" s="97" t="s">
        <v>170</v>
      </c>
      <c r="B6" s="98"/>
      <c r="C6" s="98"/>
      <c r="D6" s="98"/>
      <c r="E6" s="98"/>
      <c r="F6" s="98"/>
      <c r="G6" s="98"/>
      <c r="H6" s="98"/>
      <c r="I6" s="98"/>
      <c r="J6" s="99"/>
    </row>
    <row r="7" spans="1:16" x14ac:dyDescent="0.25">
      <c r="A7" s="30" t="s">
        <v>231</v>
      </c>
      <c r="B7" s="4">
        <v>0</v>
      </c>
      <c r="C7" s="4">
        <v>0</v>
      </c>
      <c r="D7" s="4">
        <v>0</v>
      </c>
      <c r="E7" s="4" t="s">
        <v>19</v>
      </c>
      <c r="F7" s="5" t="s">
        <v>171</v>
      </c>
      <c r="G7" s="5">
        <v>13</v>
      </c>
      <c r="H7" s="4"/>
      <c r="I7" s="69"/>
      <c r="J7" s="28"/>
    </row>
    <row r="8" spans="1:16" ht="18.75" x14ac:dyDescent="0.3">
      <c r="A8" s="94" t="s">
        <v>172</v>
      </c>
      <c r="B8" s="95"/>
      <c r="C8" s="95"/>
      <c r="D8" s="95"/>
      <c r="E8" s="95"/>
      <c r="F8" s="95"/>
      <c r="G8" s="95"/>
      <c r="H8" s="95"/>
      <c r="I8" s="95"/>
      <c r="J8" s="96"/>
    </row>
    <row r="9" spans="1:16" x14ac:dyDescent="0.25">
      <c r="A9" s="30" t="s">
        <v>173</v>
      </c>
      <c r="B9" s="58">
        <v>19172.8</v>
      </c>
      <c r="C9" s="58">
        <v>19524.5</v>
      </c>
      <c r="D9" s="58">
        <v>16981.8</v>
      </c>
      <c r="E9" s="5" t="s">
        <v>237</v>
      </c>
      <c r="F9" s="35" t="s">
        <v>174</v>
      </c>
      <c r="G9" s="36">
        <v>37</v>
      </c>
      <c r="H9" s="37" t="s">
        <v>175</v>
      </c>
      <c r="I9" s="69"/>
      <c r="J9" s="72" t="s">
        <v>276</v>
      </c>
    </row>
    <row r="10" spans="1:16" x14ac:dyDescent="0.25">
      <c r="A10" s="30" t="s">
        <v>190</v>
      </c>
      <c r="B10" s="58">
        <v>0</v>
      </c>
      <c r="C10" s="58">
        <v>0</v>
      </c>
      <c r="D10" s="58">
        <v>0</v>
      </c>
      <c r="E10" s="5" t="s">
        <v>237</v>
      </c>
      <c r="F10" s="36" t="s">
        <v>174</v>
      </c>
      <c r="G10" s="36" t="s">
        <v>191</v>
      </c>
      <c r="H10" s="38" t="s">
        <v>178</v>
      </c>
      <c r="I10" s="69" t="s">
        <v>270</v>
      </c>
      <c r="J10" s="72" t="s">
        <v>276</v>
      </c>
      <c r="K10" s="66"/>
      <c r="L10" s="65"/>
      <c r="M10" s="65"/>
      <c r="N10" s="65"/>
      <c r="O10" s="65"/>
      <c r="P10" s="65"/>
    </row>
    <row r="11" spans="1:16" x14ac:dyDescent="0.25">
      <c r="A11" s="30" t="s">
        <v>192</v>
      </c>
      <c r="B11" s="58">
        <v>789</v>
      </c>
      <c r="C11" s="58">
        <v>672</v>
      </c>
      <c r="D11" s="58">
        <v>802</v>
      </c>
      <c r="E11" s="5" t="s">
        <v>237</v>
      </c>
      <c r="F11" s="36" t="s">
        <v>174</v>
      </c>
      <c r="G11" s="36" t="s">
        <v>193</v>
      </c>
      <c r="H11" s="38" t="s">
        <v>178</v>
      </c>
      <c r="I11" s="69" t="s">
        <v>270</v>
      </c>
      <c r="J11" s="72" t="s">
        <v>276</v>
      </c>
      <c r="K11" s="66"/>
      <c r="L11" s="65"/>
      <c r="M11" s="65"/>
      <c r="N11" s="65"/>
      <c r="O11" s="65"/>
      <c r="P11" s="65"/>
    </row>
    <row r="12" spans="1:16" x14ac:dyDescent="0.25">
      <c r="A12" s="30" t="s">
        <v>194</v>
      </c>
      <c r="B12" s="58">
        <v>0</v>
      </c>
      <c r="C12" s="58">
        <v>0</v>
      </c>
      <c r="D12" s="58">
        <v>0</v>
      </c>
      <c r="E12" s="5" t="s">
        <v>237</v>
      </c>
      <c r="F12" s="36" t="s">
        <v>174</v>
      </c>
      <c r="G12" s="36" t="s">
        <v>195</v>
      </c>
      <c r="H12" s="38" t="s">
        <v>178</v>
      </c>
      <c r="I12" s="69" t="s">
        <v>270</v>
      </c>
      <c r="J12" s="72" t="s">
        <v>276</v>
      </c>
      <c r="K12" s="66"/>
      <c r="L12" s="65"/>
      <c r="M12" s="65"/>
      <c r="N12" s="65"/>
      <c r="O12" s="65"/>
      <c r="P12" s="65"/>
    </row>
    <row r="13" spans="1:16" x14ac:dyDescent="0.25">
      <c r="A13" s="30" t="s">
        <v>196</v>
      </c>
      <c r="B13" s="58">
        <v>0</v>
      </c>
      <c r="C13" s="58">
        <v>0</v>
      </c>
      <c r="D13" s="58">
        <v>0</v>
      </c>
      <c r="E13" s="5" t="s">
        <v>237</v>
      </c>
      <c r="F13" s="36" t="s">
        <v>174</v>
      </c>
      <c r="G13" s="36" t="s">
        <v>197</v>
      </c>
      <c r="H13" s="38" t="s">
        <v>178</v>
      </c>
      <c r="I13" s="69" t="s">
        <v>270</v>
      </c>
      <c r="J13" s="72" t="s">
        <v>276</v>
      </c>
      <c r="K13" s="66"/>
      <c r="L13" s="65"/>
      <c r="M13" s="65"/>
      <c r="N13" s="65"/>
      <c r="O13" s="65"/>
      <c r="P13" s="65"/>
    </row>
    <row r="14" spans="1:16" x14ac:dyDescent="0.25">
      <c r="A14" s="30" t="s">
        <v>266</v>
      </c>
      <c r="B14" s="58">
        <v>18383.8</v>
      </c>
      <c r="C14" s="58">
        <v>18852.5</v>
      </c>
      <c r="D14" s="58">
        <v>16179.8</v>
      </c>
      <c r="E14" s="5" t="s">
        <v>237</v>
      </c>
      <c r="F14" s="36" t="s">
        <v>174</v>
      </c>
      <c r="G14" s="36" t="s">
        <v>198</v>
      </c>
      <c r="H14" s="38" t="s">
        <v>178</v>
      </c>
      <c r="I14" s="69" t="s">
        <v>270</v>
      </c>
      <c r="J14" s="72" t="s">
        <v>276</v>
      </c>
    </row>
    <row r="15" spans="1:16" x14ac:dyDescent="0.25">
      <c r="A15" s="30" t="s">
        <v>176</v>
      </c>
      <c r="B15" s="58">
        <v>19172.8</v>
      </c>
      <c r="C15" s="58">
        <v>19524.5</v>
      </c>
      <c r="D15" s="58">
        <v>16981.8</v>
      </c>
      <c r="E15" s="5" t="s">
        <v>237</v>
      </c>
      <c r="F15" s="36" t="s">
        <v>174</v>
      </c>
      <c r="G15" s="36" t="s">
        <v>177</v>
      </c>
      <c r="H15" s="37" t="s">
        <v>178</v>
      </c>
      <c r="I15" s="69"/>
      <c r="J15" s="72" t="s">
        <v>276</v>
      </c>
    </row>
    <row r="16" spans="1:16" x14ac:dyDescent="0.25">
      <c r="A16" s="30" t="s">
        <v>267</v>
      </c>
      <c r="B16" s="58">
        <v>0</v>
      </c>
      <c r="C16" s="58">
        <v>0</v>
      </c>
      <c r="D16" s="58">
        <v>0</v>
      </c>
      <c r="E16" s="4" t="s">
        <v>19</v>
      </c>
      <c r="F16" s="36" t="s">
        <v>174</v>
      </c>
      <c r="G16" s="36"/>
      <c r="H16" s="36" t="s">
        <v>181</v>
      </c>
      <c r="I16" s="68"/>
      <c r="J16" s="72" t="s">
        <v>276</v>
      </c>
    </row>
    <row r="17" spans="1:10" x14ac:dyDescent="0.25">
      <c r="A17" s="30" t="s">
        <v>179</v>
      </c>
      <c r="B17" s="58">
        <v>0</v>
      </c>
      <c r="C17" s="58">
        <v>0</v>
      </c>
      <c r="D17" s="58">
        <v>0</v>
      </c>
      <c r="E17" s="5" t="s">
        <v>237</v>
      </c>
      <c r="F17" s="36" t="s">
        <v>174</v>
      </c>
      <c r="G17" s="36" t="s">
        <v>180</v>
      </c>
      <c r="H17" s="37" t="s">
        <v>178</v>
      </c>
      <c r="I17" s="69"/>
      <c r="J17" s="72" t="s">
        <v>276</v>
      </c>
    </row>
    <row r="18" spans="1:10" x14ac:dyDescent="0.25">
      <c r="A18" s="30" t="s">
        <v>269</v>
      </c>
      <c r="B18" s="58">
        <v>0</v>
      </c>
      <c r="C18" s="58">
        <v>0</v>
      </c>
      <c r="D18" s="58">
        <v>0</v>
      </c>
      <c r="E18" s="4" t="s">
        <v>19</v>
      </c>
      <c r="F18" s="36" t="s">
        <v>174</v>
      </c>
      <c r="G18" s="36"/>
      <c r="H18" s="36" t="s">
        <v>181</v>
      </c>
      <c r="I18" s="69"/>
      <c r="J18" s="72" t="s">
        <v>276</v>
      </c>
    </row>
    <row r="19" spans="1:10" x14ac:dyDescent="0.25">
      <c r="A19" s="30" t="s">
        <v>184</v>
      </c>
      <c r="B19" s="58">
        <v>0</v>
      </c>
      <c r="C19" s="58">
        <v>0</v>
      </c>
      <c r="D19" s="58">
        <v>0</v>
      </c>
      <c r="E19" s="5" t="s">
        <v>237</v>
      </c>
      <c r="F19" s="36" t="s">
        <v>174</v>
      </c>
      <c r="G19" s="36" t="s">
        <v>185</v>
      </c>
      <c r="H19" s="37"/>
      <c r="I19" s="69"/>
      <c r="J19" s="72" t="s">
        <v>276</v>
      </c>
    </row>
    <row r="20" spans="1:10" x14ac:dyDescent="0.25">
      <c r="A20" s="30" t="s">
        <v>186</v>
      </c>
      <c r="B20" s="58">
        <v>0</v>
      </c>
      <c r="C20" s="58">
        <v>0</v>
      </c>
      <c r="D20" s="58">
        <v>0</v>
      </c>
      <c r="E20" s="5" t="s">
        <v>237</v>
      </c>
      <c r="F20" s="36" t="s">
        <v>174</v>
      </c>
      <c r="G20" s="36" t="s">
        <v>187</v>
      </c>
      <c r="H20" s="37"/>
      <c r="I20" s="69" t="s">
        <v>270</v>
      </c>
      <c r="J20" s="72" t="s">
        <v>276</v>
      </c>
    </row>
    <row r="21" spans="1:10" x14ac:dyDescent="0.25">
      <c r="A21" s="40" t="s">
        <v>188</v>
      </c>
      <c r="B21" s="58">
        <v>0</v>
      </c>
      <c r="C21" s="58">
        <v>0</v>
      </c>
      <c r="D21" s="58">
        <v>0</v>
      </c>
      <c r="E21" s="5" t="s">
        <v>237</v>
      </c>
      <c r="F21" s="36" t="s">
        <v>174</v>
      </c>
      <c r="G21" s="36" t="s">
        <v>189</v>
      </c>
      <c r="H21" s="37"/>
      <c r="I21" s="69"/>
      <c r="J21" s="72" t="s">
        <v>276</v>
      </c>
    </row>
    <row r="22" spans="1:10" x14ac:dyDescent="0.25">
      <c r="A22" s="40" t="s">
        <v>182</v>
      </c>
      <c r="B22" s="58">
        <v>0</v>
      </c>
      <c r="C22" s="58">
        <v>0</v>
      </c>
      <c r="D22" s="58">
        <v>0</v>
      </c>
      <c r="E22" s="5" t="s">
        <v>237</v>
      </c>
      <c r="F22" s="36" t="s">
        <v>174</v>
      </c>
      <c r="G22" s="36" t="s">
        <v>183</v>
      </c>
      <c r="H22" s="37"/>
      <c r="I22" s="69"/>
      <c r="J22" s="72" t="s">
        <v>276</v>
      </c>
    </row>
    <row r="23" spans="1:10" x14ac:dyDescent="0.25">
      <c r="A23" s="40" t="s">
        <v>268</v>
      </c>
      <c r="B23" s="58">
        <v>0</v>
      </c>
      <c r="C23" s="58">
        <v>0</v>
      </c>
      <c r="D23" s="58">
        <v>0</v>
      </c>
      <c r="E23" s="4" t="s">
        <v>19</v>
      </c>
      <c r="F23" s="36" t="s">
        <v>174</v>
      </c>
      <c r="G23" s="36"/>
      <c r="H23" s="36" t="s">
        <v>181</v>
      </c>
      <c r="I23" s="69"/>
      <c r="J23" s="72" t="s">
        <v>276</v>
      </c>
    </row>
    <row r="24" spans="1:10" x14ac:dyDescent="0.25">
      <c r="A24" s="40" t="s">
        <v>199</v>
      </c>
      <c r="B24" s="58">
        <v>0</v>
      </c>
      <c r="C24" s="58">
        <v>0</v>
      </c>
      <c r="D24" s="58">
        <v>0</v>
      </c>
      <c r="E24" s="5" t="s">
        <v>237</v>
      </c>
      <c r="F24" s="36" t="s">
        <v>174</v>
      </c>
      <c r="G24" s="36">
        <v>39</v>
      </c>
      <c r="H24" s="37"/>
      <c r="I24" s="69" t="s">
        <v>270</v>
      </c>
      <c r="J24" s="72" t="s">
        <v>276</v>
      </c>
    </row>
    <row r="25" spans="1:10" x14ac:dyDescent="0.25">
      <c r="A25" s="40" t="s">
        <v>200</v>
      </c>
      <c r="B25" s="58">
        <v>0</v>
      </c>
      <c r="C25" s="58">
        <v>0</v>
      </c>
      <c r="D25" s="58">
        <v>0</v>
      </c>
      <c r="E25" s="5" t="s">
        <v>237</v>
      </c>
      <c r="F25" s="36" t="s">
        <v>174</v>
      </c>
      <c r="G25" s="36">
        <v>39</v>
      </c>
      <c r="H25" s="37"/>
      <c r="I25" s="69" t="s">
        <v>270</v>
      </c>
      <c r="J25" s="72" t="s">
        <v>276</v>
      </c>
    </row>
    <row r="26" spans="1:10" x14ac:dyDescent="0.25">
      <c r="A26" s="40" t="s">
        <v>201</v>
      </c>
      <c r="B26" s="4">
        <v>8.5000000000000006E-3</v>
      </c>
      <c r="C26" s="4">
        <v>9.4999999999999998E-3</v>
      </c>
      <c r="D26" s="4" t="s">
        <v>284</v>
      </c>
      <c r="E26" s="4" t="s">
        <v>285</v>
      </c>
      <c r="F26" s="36" t="s">
        <v>174</v>
      </c>
      <c r="G26" s="36">
        <v>40</v>
      </c>
      <c r="H26" s="37" t="s">
        <v>202</v>
      </c>
      <c r="I26" s="69"/>
      <c r="J26" s="72" t="s">
        <v>276</v>
      </c>
    </row>
    <row r="27" spans="1:10" ht="18.75" x14ac:dyDescent="0.3">
      <c r="A27" s="94" t="s">
        <v>203</v>
      </c>
      <c r="B27" s="95"/>
      <c r="C27" s="95"/>
      <c r="D27" s="95"/>
      <c r="E27" s="95"/>
      <c r="F27" s="95"/>
      <c r="G27" s="95"/>
      <c r="H27" s="95"/>
      <c r="I27" s="95"/>
      <c r="J27" s="96"/>
    </row>
    <row r="28" spans="1:10" x14ac:dyDescent="0.25">
      <c r="A28" s="40" t="s">
        <v>204</v>
      </c>
      <c r="B28" s="75">
        <v>368.94</v>
      </c>
      <c r="C28" s="75">
        <v>411.67</v>
      </c>
      <c r="D28" s="75">
        <v>378.82</v>
      </c>
      <c r="E28" s="35" t="s">
        <v>249</v>
      </c>
      <c r="F28" s="4" t="s">
        <v>205</v>
      </c>
      <c r="G28" s="4" t="s">
        <v>206</v>
      </c>
      <c r="H28" s="4" t="s">
        <v>207</v>
      </c>
      <c r="I28" s="69" t="s">
        <v>256</v>
      </c>
      <c r="J28" s="72" t="s">
        <v>275</v>
      </c>
    </row>
    <row r="29" spans="1:10" x14ac:dyDescent="0.25">
      <c r="A29" s="76" t="s">
        <v>208</v>
      </c>
      <c r="B29" s="58">
        <v>0</v>
      </c>
      <c r="C29" s="58">
        <v>0</v>
      </c>
      <c r="D29" s="58">
        <v>0</v>
      </c>
      <c r="E29" s="39" t="s">
        <v>19</v>
      </c>
      <c r="F29" s="4" t="s">
        <v>205</v>
      </c>
      <c r="G29" s="4" t="s">
        <v>209</v>
      </c>
      <c r="H29" s="4" t="s">
        <v>210</v>
      </c>
      <c r="I29" s="69"/>
      <c r="J29" s="72" t="s">
        <v>275</v>
      </c>
    </row>
    <row r="30" spans="1:10" x14ac:dyDescent="0.25">
      <c r="A30" s="40" t="s">
        <v>211</v>
      </c>
      <c r="B30" s="75">
        <v>8948.1</v>
      </c>
      <c r="C30" s="75">
        <v>8602.0300000000007</v>
      </c>
      <c r="D30" s="75">
        <v>6582.43</v>
      </c>
      <c r="E30" s="35" t="s">
        <v>249</v>
      </c>
      <c r="F30" s="4" t="s">
        <v>205</v>
      </c>
      <c r="G30" s="4" t="s">
        <v>212</v>
      </c>
      <c r="H30" s="4" t="s">
        <v>213</v>
      </c>
      <c r="I30" s="69" t="s">
        <v>256</v>
      </c>
      <c r="J30" s="72" t="s">
        <v>275</v>
      </c>
    </row>
    <row r="31" spans="1:10" x14ac:dyDescent="0.25">
      <c r="A31" s="40" t="s">
        <v>250</v>
      </c>
      <c r="B31" s="75" t="s">
        <v>41</v>
      </c>
      <c r="C31" s="75" t="s">
        <v>41</v>
      </c>
      <c r="D31" s="75" t="s">
        <v>41</v>
      </c>
      <c r="E31" s="35" t="s">
        <v>249</v>
      </c>
      <c r="F31" s="4" t="s">
        <v>205</v>
      </c>
      <c r="G31" s="4">
        <v>51</v>
      </c>
      <c r="H31" s="4" t="s">
        <v>214</v>
      </c>
      <c r="I31" s="69" t="s">
        <v>256</v>
      </c>
      <c r="J31" s="72" t="s">
        <v>275</v>
      </c>
    </row>
    <row r="32" spans="1:10" x14ac:dyDescent="0.25">
      <c r="A32" s="40" t="s">
        <v>252</v>
      </c>
      <c r="B32" s="75">
        <f>SUM(B28,B30)</f>
        <v>9317.0400000000009</v>
      </c>
      <c r="C32" s="75">
        <f t="shared" ref="C32:D32" si="0">SUM(C28,C30)</f>
        <v>9013.7000000000007</v>
      </c>
      <c r="D32" s="75">
        <f t="shared" si="0"/>
        <v>6961.25</v>
      </c>
      <c r="E32" s="35" t="s">
        <v>249</v>
      </c>
      <c r="F32" s="4"/>
      <c r="G32" s="4"/>
      <c r="H32" s="4"/>
      <c r="I32" s="69" t="s">
        <v>255</v>
      </c>
      <c r="J32" s="72" t="s">
        <v>275</v>
      </c>
    </row>
    <row r="33" spans="1:10" x14ac:dyDescent="0.25">
      <c r="A33" s="40" t="s">
        <v>253</v>
      </c>
      <c r="B33" s="4" t="s">
        <v>41</v>
      </c>
      <c r="C33" s="4" t="s">
        <v>41</v>
      </c>
      <c r="D33" s="4" t="s">
        <v>41</v>
      </c>
      <c r="E33" s="35" t="s">
        <v>249</v>
      </c>
      <c r="F33" s="4" t="s">
        <v>205</v>
      </c>
      <c r="G33" s="4" t="s">
        <v>216</v>
      </c>
      <c r="H33" s="4" t="s">
        <v>215</v>
      </c>
      <c r="I33" s="69"/>
      <c r="J33" s="72" t="s">
        <v>275</v>
      </c>
    </row>
    <row r="34" spans="1:10" x14ac:dyDescent="0.25">
      <c r="A34" s="30" t="s">
        <v>217</v>
      </c>
      <c r="B34" s="103">
        <f>B32/B35</f>
        <v>3.6345337346634027E-3</v>
      </c>
      <c r="C34" s="4">
        <f>C32/C35</f>
        <v>3.6023200448566522E-3</v>
      </c>
      <c r="D34" s="103">
        <f>D32/D35</f>
        <v>2.6496185196392447E-3</v>
      </c>
      <c r="E34" s="35" t="s">
        <v>254</v>
      </c>
      <c r="F34" s="4" t="s">
        <v>218</v>
      </c>
      <c r="G34" s="4">
        <v>53</v>
      </c>
      <c r="H34" s="4"/>
      <c r="I34" s="69"/>
      <c r="J34" s="72" t="s">
        <v>275</v>
      </c>
    </row>
    <row r="35" spans="1:10" ht="15.75" thickBot="1" x14ac:dyDescent="0.3">
      <c r="A35" s="41" t="s">
        <v>257</v>
      </c>
      <c r="B35" s="56">
        <v>2563476</v>
      </c>
      <c r="C35" s="56">
        <v>2502193</v>
      </c>
      <c r="D35" s="56">
        <v>2627265</v>
      </c>
      <c r="E35" s="13" t="s">
        <v>251</v>
      </c>
      <c r="F35" s="13" t="s">
        <v>205</v>
      </c>
      <c r="G35" s="13"/>
      <c r="H35" s="13" t="s">
        <v>219</v>
      </c>
      <c r="I35" s="70"/>
      <c r="J35" s="73" t="s">
        <v>275</v>
      </c>
    </row>
    <row r="36" spans="1:10" ht="15.75" thickBot="1" x14ac:dyDescent="0.3"/>
    <row r="37" spans="1:10" ht="18.75" x14ac:dyDescent="0.3">
      <c r="A37" s="91" t="s">
        <v>232</v>
      </c>
      <c r="B37" s="92"/>
      <c r="C37" s="92"/>
      <c r="D37" s="92"/>
      <c r="E37" s="92"/>
      <c r="F37" s="92"/>
      <c r="G37" s="92"/>
      <c r="H37" s="92"/>
      <c r="I37" s="92"/>
      <c r="J37" s="93"/>
    </row>
    <row r="38" spans="1:10" ht="18.75" x14ac:dyDescent="0.3">
      <c r="A38" s="79" t="s">
        <v>220</v>
      </c>
      <c r="B38" s="80"/>
      <c r="C38" s="80"/>
      <c r="D38" s="80"/>
      <c r="E38" s="80"/>
      <c r="F38" s="80"/>
      <c r="G38" s="80"/>
      <c r="H38" s="80"/>
      <c r="I38" s="80"/>
      <c r="J38" s="81"/>
    </row>
    <row r="39" spans="1:10" x14ac:dyDescent="0.25">
      <c r="A39" s="10" t="s">
        <v>221</v>
      </c>
      <c r="B39" s="77">
        <v>18.45</v>
      </c>
      <c r="C39" s="77">
        <v>19.03</v>
      </c>
      <c r="D39" s="4">
        <v>19.739999999999998</v>
      </c>
      <c r="E39" s="4" t="s">
        <v>286</v>
      </c>
      <c r="F39" s="4" t="s">
        <v>222</v>
      </c>
      <c r="G39" s="4" t="s">
        <v>223</v>
      </c>
      <c r="H39" s="4" t="s">
        <v>224</v>
      </c>
      <c r="I39" s="69" t="s">
        <v>265</v>
      </c>
      <c r="J39" s="29" t="s">
        <v>281</v>
      </c>
    </row>
    <row r="40" spans="1:10" x14ac:dyDescent="0.25">
      <c r="A40" s="10" t="s">
        <v>225</v>
      </c>
      <c r="B40" s="4">
        <v>0</v>
      </c>
      <c r="C40" s="4">
        <v>0</v>
      </c>
      <c r="D40" s="4">
        <v>0</v>
      </c>
      <c r="E40" s="4" t="s">
        <v>286</v>
      </c>
      <c r="F40" s="4" t="s">
        <v>222</v>
      </c>
      <c r="G40" s="4" t="s">
        <v>223</v>
      </c>
      <c r="H40" s="4" t="s">
        <v>224</v>
      </c>
      <c r="I40" s="69" t="s">
        <v>265</v>
      </c>
      <c r="J40" s="29" t="s">
        <v>282</v>
      </c>
    </row>
    <row r="41" spans="1:10" x14ac:dyDescent="0.25">
      <c r="A41" s="10" t="s">
        <v>226</v>
      </c>
      <c r="B41" s="4">
        <v>0</v>
      </c>
      <c r="C41" s="4">
        <v>0</v>
      </c>
      <c r="D41" s="4">
        <v>0</v>
      </c>
      <c r="E41" s="4" t="s">
        <v>286</v>
      </c>
      <c r="F41" s="4" t="s">
        <v>222</v>
      </c>
      <c r="G41" s="4" t="s">
        <v>223</v>
      </c>
      <c r="H41" s="4" t="s">
        <v>224</v>
      </c>
      <c r="I41" s="69" t="s">
        <v>265</v>
      </c>
      <c r="J41" s="29" t="s">
        <v>283</v>
      </c>
    </row>
    <row r="42" spans="1:10" x14ac:dyDescent="0.25">
      <c r="A42" s="32" t="s">
        <v>227</v>
      </c>
      <c r="B42" s="4">
        <v>0</v>
      </c>
      <c r="C42" s="4">
        <v>0</v>
      </c>
      <c r="D42" s="4">
        <v>0</v>
      </c>
      <c r="E42" s="4" t="s">
        <v>286</v>
      </c>
      <c r="F42" s="4" t="s">
        <v>222</v>
      </c>
      <c r="G42" s="4" t="s">
        <v>228</v>
      </c>
      <c r="H42" s="4" t="s">
        <v>229</v>
      </c>
      <c r="I42" s="69"/>
      <c r="J42" s="29">
        <v>12</v>
      </c>
    </row>
    <row r="43" spans="1:10" ht="15.75" thickBot="1" x14ac:dyDescent="0.3">
      <c r="A43" s="26" t="s">
        <v>230</v>
      </c>
      <c r="B43" s="13">
        <v>0</v>
      </c>
      <c r="C43" s="13">
        <v>0</v>
      </c>
      <c r="D43" s="13">
        <v>0</v>
      </c>
      <c r="E43" s="13" t="s">
        <v>286</v>
      </c>
      <c r="F43" s="13" t="s">
        <v>222</v>
      </c>
      <c r="G43" s="13" t="s">
        <v>228</v>
      </c>
      <c r="H43" s="13" t="s">
        <v>229</v>
      </c>
      <c r="I43" s="70"/>
      <c r="J43" s="74">
        <v>12</v>
      </c>
    </row>
    <row r="44" spans="1:10" ht="15.75" thickBot="1" x14ac:dyDescent="0.3"/>
    <row r="45" spans="1:10" ht="18.75" x14ac:dyDescent="0.3">
      <c r="A45" s="91" t="s">
        <v>258</v>
      </c>
      <c r="B45" s="92"/>
      <c r="C45" s="92"/>
      <c r="D45" s="92"/>
      <c r="E45" s="92"/>
      <c r="F45" s="92"/>
      <c r="G45" s="92"/>
      <c r="H45" s="92"/>
      <c r="I45" s="92"/>
      <c r="J45" s="93"/>
    </row>
    <row r="46" spans="1:10" ht="18.75" x14ac:dyDescent="0.3">
      <c r="A46" s="79" t="s">
        <v>220</v>
      </c>
      <c r="B46" s="80"/>
      <c r="C46" s="80"/>
      <c r="D46" s="80"/>
      <c r="E46" s="80"/>
      <c r="F46" s="80"/>
      <c r="G46" s="80"/>
      <c r="H46" s="80"/>
      <c r="I46" s="80"/>
      <c r="J46" s="81"/>
    </row>
    <row r="47" spans="1:10" x14ac:dyDescent="0.25">
      <c r="A47" s="32" t="s">
        <v>259</v>
      </c>
      <c r="B47" s="58">
        <v>20428</v>
      </c>
      <c r="C47" s="58">
        <v>18780</v>
      </c>
      <c r="D47" s="58">
        <v>15070</v>
      </c>
      <c r="E47" s="4" t="s">
        <v>261</v>
      </c>
      <c r="F47" s="59" t="s">
        <v>262</v>
      </c>
      <c r="G47" s="59" t="s">
        <v>223</v>
      </c>
      <c r="H47" s="4"/>
      <c r="I47" s="3" t="s">
        <v>264</v>
      </c>
      <c r="J47" s="29">
        <v>6</v>
      </c>
    </row>
    <row r="48" spans="1:10" x14ac:dyDescent="0.25">
      <c r="A48" s="32" t="s">
        <v>260</v>
      </c>
      <c r="B48" s="4">
        <v>0</v>
      </c>
      <c r="C48" s="4">
        <v>0</v>
      </c>
      <c r="D48" s="4">
        <v>0</v>
      </c>
      <c r="E48" s="4" t="s">
        <v>261</v>
      </c>
      <c r="F48" s="59" t="s">
        <v>262</v>
      </c>
      <c r="G48" s="59" t="s">
        <v>228</v>
      </c>
      <c r="H48" s="59" t="s">
        <v>263</v>
      </c>
      <c r="I48" s="3" t="s">
        <v>264</v>
      </c>
      <c r="J48" s="29">
        <v>6</v>
      </c>
    </row>
    <row r="49" spans="1:10" ht="15.75" thickBot="1" x14ac:dyDescent="0.3"/>
    <row r="50" spans="1:10" ht="18.75" x14ac:dyDescent="0.3">
      <c r="A50" s="91" t="s">
        <v>116</v>
      </c>
      <c r="B50" s="92"/>
      <c r="C50" s="92"/>
      <c r="D50" s="92"/>
      <c r="E50" s="92"/>
      <c r="F50" s="92"/>
      <c r="G50" s="92"/>
      <c r="H50" s="92"/>
      <c r="I50" s="92"/>
      <c r="J50" s="93"/>
    </row>
    <row r="51" spans="1:10" ht="18.75" x14ac:dyDescent="0.3">
      <c r="A51" s="79" t="s">
        <v>44</v>
      </c>
      <c r="B51" s="80"/>
      <c r="C51" s="80"/>
      <c r="D51" s="80"/>
      <c r="E51" s="80"/>
      <c r="F51" s="80"/>
      <c r="G51" s="80"/>
      <c r="H51" s="80"/>
      <c r="I51" s="80"/>
      <c r="J51" s="81"/>
    </row>
    <row r="52" spans="1:10" x14ac:dyDescent="0.25">
      <c r="A52" s="27" t="s">
        <v>147</v>
      </c>
      <c r="B52" s="25">
        <v>121</v>
      </c>
      <c r="C52" s="25">
        <v>119</v>
      </c>
      <c r="D52" s="25">
        <v>122</v>
      </c>
      <c r="E52" s="4" t="s">
        <v>288</v>
      </c>
      <c r="F52" s="4" t="s">
        <v>45</v>
      </c>
      <c r="G52" s="4" t="s">
        <v>46</v>
      </c>
      <c r="H52" s="4" t="s">
        <v>47</v>
      </c>
      <c r="I52" s="3" t="s">
        <v>162</v>
      </c>
      <c r="J52" s="34">
        <v>8</v>
      </c>
    </row>
    <row r="53" spans="1:10" x14ac:dyDescent="0.25">
      <c r="A53" s="27" t="s">
        <v>118</v>
      </c>
      <c r="B53" s="4">
        <v>92</v>
      </c>
      <c r="C53" s="4">
        <v>90</v>
      </c>
      <c r="D53" s="4">
        <v>92</v>
      </c>
      <c r="E53" s="4" t="s">
        <v>288</v>
      </c>
      <c r="F53" s="4" t="s">
        <v>45</v>
      </c>
      <c r="G53" s="4" t="s">
        <v>46</v>
      </c>
      <c r="H53" s="4"/>
      <c r="I53" s="3" t="s">
        <v>164</v>
      </c>
      <c r="J53" s="34">
        <v>8</v>
      </c>
    </row>
    <row r="54" spans="1:10" x14ac:dyDescent="0.25">
      <c r="A54" s="27" t="s">
        <v>119</v>
      </c>
      <c r="B54" s="4">
        <v>29</v>
      </c>
      <c r="C54" s="4">
        <v>29</v>
      </c>
      <c r="D54" s="4">
        <v>30</v>
      </c>
      <c r="E54" s="4" t="s">
        <v>288</v>
      </c>
      <c r="F54" s="4" t="s">
        <v>45</v>
      </c>
      <c r="G54" s="4" t="s">
        <v>46</v>
      </c>
      <c r="H54" s="4"/>
      <c r="I54" s="3" t="s">
        <v>164</v>
      </c>
      <c r="J54" s="34">
        <v>8</v>
      </c>
    </row>
    <row r="55" spans="1:10" x14ac:dyDescent="0.25">
      <c r="A55" s="27" t="s">
        <v>120</v>
      </c>
      <c r="B55" s="4">
        <v>0</v>
      </c>
      <c r="C55" s="4">
        <v>0</v>
      </c>
      <c r="D55" s="4">
        <v>0</v>
      </c>
      <c r="E55" s="4" t="s">
        <v>288</v>
      </c>
      <c r="F55" s="4" t="s">
        <v>45</v>
      </c>
      <c r="G55" s="4" t="s">
        <v>46</v>
      </c>
      <c r="H55" s="4"/>
      <c r="I55" s="3" t="s">
        <v>164</v>
      </c>
      <c r="J55" s="34">
        <v>8</v>
      </c>
    </row>
    <row r="56" spans="1:10" x14ac:dyDescent="0.25">
      <c r="A56" s="27" t="s">
        <v>287</v>
      </c>
      <c r="B56" s="78">
        <v>121.5</v>
      </c>
      <c r="C56" s="78">
        <v>119</v>
      </c>
      <c r="D56" s="78">
        <v>121</v>
      </c>
      <c r="E56" s="4" t="s">
        <v>288</v>
      </c>
      <c r="F56" s="4" t="s">
        <v>45</v>
      </c>
      <c r="G56" s="4" t="s">
        <v>46</v>
      </c>
      <c r="H56" s="4" t="s">
        <v>47</v>
      </c>
      <c r="I56" s="3"/>
      <c r="J56" s="34">
        <v>8</v>
      </c>
    </row>
    <row r="57" spans="1:10" x14ac:dyDescent="0.25">
      <c r="A57" s="27" t="s">
        <v>121</v>
      </c>
      <c r="B57" s="3">
        <v>120</v>
      </c>
      <c r="C57" s="3">
        <v>118</v>
      </c>
      <c r="D57" s="3">
        <v>120</v>
      </c>
      <c r="E57" s="4" t="s">
        <v>293</v>
      </c>
      <c r="F57" s="4" t="s">
        <v>45</v>
      </c>
      <c r="G57" s="4" t="s">
        <v>50</v>
      </c>
      <c r="H57" s="4"/>
      <c r="I57" s="3" t="s">
        <v>163</v>
      </c>
      <c r="J57" s="34">
        <v>8</v>
      </c>
    </row>
    <row r="58" spans="1:10" x14ac:dyDescent="0.25">
      <c r="A58" s="27" t="s">
        <v>122</v>
      </c>
      <c r="B58" s="4" t="s">
        <v>123</v>
      </c>
      <c r="C58" s="19" t="s">
        <v>124</v>
      </c>
      <c r="D58" s="4" t="s">
        <v>123</v>
      </c>
      <c r="E58" s="4" t="s">
        <v>293</v>
      </c>
      <c r="F58" s="4" t="s">
        <v>45</v>
      </c>
      <c r="G58" s="4" t="s">
        <v>50</v>
      </c>
      <c r="H58" s="4"/>
      <c r="I58" s="3"/>
      <c r="J58" s="34">
        <v>8</v>
      </c>
    </row>
    <row r="59" spans="1:10" x14ac:dyDescent="0.25">
      <c r="A59" s="27" t="s">
        <v>125</v>
      </c>
      <c r="B59" s="4">
        <v>1</v>
      </c>
      <c r="C59" s="19">
        <v>1</v>
      </c>
      <c r="D59" s="4">
        <v>2</v>
      </c>
      <c r="E59" s="4" t="s">
        <v>293</v>
      </c>
      <c r="F59" s="4" t="s">
        <v>45</v>
      </c>
      <c r="G59" s="4" t="s">
        <v>50</v>
      </c>
      <c r="H59" s="4"/>
      <c r="I59" s="3" t="s">
        <v>163</v>
      </c>
      <c r="J59" s="34">
        <v>8</v>
      </c>
    </row>
    <row r="60" spans="1:10" x14ac:dyDescent="0.25">
      <c r="A60" s="27" t="s">
        <v>126</v>
      </c>
      <c r="B60" s="4" t="s">
        <v>127</v>
      </c>
      <c r="C60" s="19" t="s">
        <v>127</v>
      </c>
      <c r="D60" s="4" t="s">
        <v>128</v>
      </c>
      <c r="E60" s="4" t="s">
        <v>293</v>
      </c>
      <c r="F60" s="4" t="s">
        <v>45</v>
      </c>
      <c r="G60" s="4" t="s">
        <v>50</v>
      </c>
      <c r="H60" s="4"/>
      <c r="I60" s="3"/>
      <c r="J60" s="34">
        <v>8</v>
      </c>
    </row>
    <row r="61" spans="1:10" x14ac:dyDescent="0.25">
      <c r="A61" s="27" t="s">
        <v>129</v>
      </c>
      <c r="B61" s="4">
        <v>0</v>
      </c>
      <c r="C61" s="4">
        <v>0</v>
      </c>
      <c r="D61" s="4">
        <v>0</v>
      </c>
      <c r="E61" s="4" t="s">
        <v>288</v>
      </c>
      <c r="F61" s="4" t="s">
        <v>45</v>
      </c>
      <c r="G61" s="4" t="s">
        <v>50</v>
      </c>
      <c r="H61" s="4"/>
      <c r="I61" s="3"/>
      <c r="J61" s="34">
        <v>8</v>
      </c>
    </row>
    <row r="62" spans="1:10" x14ac:dyDescent="0.25">
      <c r="A62" s="10" t="s">
        <v>51</v>
      </c>
      <c r="B62" s="4">
        <v>13</v>
      </c>
      <c r="C62" s="4">
        <v>6</v>
      </c>
      <c r="D62" s="4">
        <v>5</v>
      </c>
      <c r="E62" s="4" t="s">
        <v>288</v>
      </c>
      <c r="F62" s="16" t="s">
        <v>45</v>
      </c>
      <c r="G62" s="15" t="s">
        <v>52</v>
      </c>
      <c r="H62" s="15" t="s">
        <v>53</v>
      </c>
      <c r="I62" s="3"/>
      <c r="J62" s="34">
        <v>8</v>
      </c>
    </row>
    <row r="63" spans="1:10" x14ac:dyDescent="0.25">
      <c r="A63" s="27" t="s">
        <v>54</v>
      </c>
      <c r="B63" s="24">
        <v>10.7</v>
      </c>
      <c r="C63" s="24">
        <v>5.04</v>
      </c>
      <c r="D63" s="24">
        <v>4.13</v>
      </c>
      <c r="E63" s="4" t="s">
        <v>19</v>
      </c>
      <c r="F63" s="15" t="s">
        <v>45</v>
      </c>
      <c r="G63" s="15" t="s">
        <v>52</v>
      </c>
      <c r="H63" s="4"/>
      <c r="I63" s="3" t="s">
        <v>165</v>
      </c>
      <c r="J63" s="34">
        <v>8</v>
      </c>
    </row>
    <row r="64" spans="1:10" ht="18.75" x14ac:dyDescent="0.3">
      <c r="A64" s="97" t="s">
        <v>60</v>
      </c>
      <c r="B64" s="98"/>
      <c r="C64" s="98"/>
      <c r="D64" s="98"/>
      <c r="E64" s="98"/>
      <c r="F64" s="98"/>
      <c r="G64" s="98"/>
      <c r="H64" s="98"/>
      <c r="I64" s="98"/>
      <c r="J64" s="99"/>
    </row>
    <row r="65" spans="1:10" x14ac:dyDescent="0.25">
      <c r="A65" s="30" t="s">
        <v>57</v>
      </c>
      <c r="B65" s="4">
        <v>0</v>
      </c>
      <c r="C65" s="4">
        <v>0</v>
      </c>
      <c r="D65" s="4">
        <v>0</v>
      </c>
      <c r="E65" s="4" t="s">
        <v>288</v>
      </c>
      <c r="F65" s="15" t="s">
        <v>48</v>
      </c>
      <c r="G65" s="15" t="s">
        <v>55</v>
      </c>
      <c r="H65" s="15" t="s">
        <v>56</v>
      </c>
      <c r="I65" s="3"/>
      <c r="J65" s="34">
        <v>8</v>
      </c>
    </row>
    <row r="66" spans="1:10" x14ac:dyDescent="0.25">
      <c r="A66" s="30" t="s">
        <v>58</v>
      </c>
      <c r="B66" s="4">
        <v>0</v>
      </c>
      <c r="C66" s="4">
        <v>0</v>
      </c>
      <c r="D66" s="4">
        <v>0</v>
      </c>
      <c r="E66" s="4" t="s">
        <v>288</v>
      </c>
      <c r="F66" s="15" t="s">
        <v>48</v>
      </c>
      <c r="G66" s="15" t="s">
        <v>55</v>
      </c>
      <c r="H66" s="15"/>
      <c r="I66" s="3" t="s">
        <v>168</v>
      </c>
      <c r="J66" s="34">
        <v>8</v>
      </c>
    </row>
    <row r="67" spans="1:10" x14ac:dyDescent="0.25">
      <c r="A67" s="31" t="s">
        <v>59</v>
      </c>
      <c r="B67" s="4">
        <v>0</v>
      </c>
      <c r="C67" s="4">
        <v>0</v>
      </c>
      <c r="D67" s="4">
        <v>0</v>
      </c>
      <c r="E67" s="4" t="s">
        <v>288</v>
      </c>
      <c r="F67" s="17" t="s">
        <v>48</v>
      </c>
      <c r="G67" s="17" t="s">
        <v>55</v>
      </c>
      <c r="H67" s="17"/>
      <c r="I67" s="3" t="s">
        <v>168</v>
      </c>
      <c r="J67" s="34">
        <v>8</v>
      </c>
    </row>
    <row r="68" spans="1:10" ht="18.75" x14ac:dyDescent="0.3">
      <c r="A68" s="79" t="s">
        <v>61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0" x14ac:dyDescent="0.25">
      <c r="A69" s="32" t="s">
        <v>64</v>
      </c>
      <c r="B69" s="4">
        <v>100</v>
      </c>
      <c r="C69" s="4">
        <v>100</v>
      </c>
      <c r="D69" s="4">
        <v>100</v>
      </c>
      <c r="E69" s="4" t="s">
        <v>19</v>
      </c>
      <c r="F69" s="15" t="s">
        <v>49</v>
      </c>
      <c r="G69" s="15" t="s">
        <v>62</v>
      </c>
      <c r="H69" s="18" t="s">
        <v>63</v>
      </c>
      <c r="I69" s="3" t="s">
        <v>167</v>
      </c>
      <c r="J69" s="34">
        <v>8</v>
      </c>
    </row>
    <row r="70" spans="1:10" x14ac:dyDescent="0.25">
      <c r="A70" s="32" t="s">
        <v>131</v>
      </c>
      <c r="B70" s="4">
        <v>58.68</v>
      </c>
      <c r="C70" s="4">
        <v>57.98</v>
      </c>
      <c r="D70" s="4">
        <v>54.1</v>
      </c>
      <c r="E70" s="4" t="s">
        <v>19</v>
      </c>
      <c r="F70" s="4" t="s">
        <v>49</v>
      </c>
      <c r="G70" s="4" t="s">
        <v>65</v>
      </c>
      <c r="H70" s="4" t="s">
        <v>66</v>
      </c>
      <c r="I70" s="3"/>
      <c r="J70" s="34">
        <v>8</v>
      </c>
    </row>
    <row r="71" spans="1:10" ht="18.75" x14ac:dyDescent="0.3">
      <c r="A71" s="79" t="s">
        <v>67</v>
      </c>
      <c r="B71" s="80"/>
      <c r="C71" s="80"/>
      <c r="D71" s="80"/>
      <c r="E71" s="80"/>
      <c r="F71" s="80"/>
      <c r="G71" s="80"/>
      <c r="H71" s="80"/>
      <c r="I71" s="80"/>
      <c r="J71" s="81"/>
    </row>
    <row r="72" spans="1:10" x14ac:dyDescent="0.25">
      <c r="A72" s="32" t="s">
        <v>74</v>
      </c>
      <c r="B72" s="4">
        <v>6</v>
      </c>
      <c r="C72" s="4">
        <v>9</v>
      </c>
      <c r="D72" s="4">
        <v>9</v>
      </c>
      <c r="E72" s="4" t="s">
        <v>288</v>
      </c>
      <c r="F72" s="15" t="s">
        <v>68</v>
      </c>
      <c r="G72" s="15" t="s">
        <v>69</v>
      </c>
      <c r="H72" s="4"/>
      <c r="I72" s="3" t="s">
        <v>168</v>
      </c>
      <c r="J72" s="34" t="s">
        <v>277</v>
      </c>
    </row>
    <row r="73" spans="1:10" x14ac:dyDescent="0.25">
      <c r="A73" s="32" t="s">
        <v>136</v>
      </c>
      <c r="B73" s="4">
        <v>6</v>
      </c>
      <c r="C73" s="4">
        <v>8</v>
      </c>
      <c r="D73" s="4">
        <v>8</v>
      </c>
      <c r="E73" s="4" t="s">
        <v>288</v>
      </c>
      <c r="F73" s="15" t="s">
        <v>68</v>
      </c>
      <c r="G73" s="15" t="s">
        <v>69</v>
      </c>
      <c r="H73" s="4"/>
      <c r="I73" s="3"/>
      <c r="J73" s="34" t="s">
        <v>277</v>
      </c>
    </row>
    <row r="74" spans="1:10" x14ac:dyDescent="0.25">
      <c r="A74" s="32" t="s">
        <v>137</v>
      </c>
      <c r="B74" s="4">
        <v>100</v>
      </c>
      <c r="C74" s="4">
        <v>89</v>
      </c>
      <c r="D74" s="4">
        <v>89</v>
      </c>
      <c r="E74" s="4" t="s">
        <v>19</v>
      </c>
      <c r="F74" s="15" t="s">
        <v>68</v>
      </c>
      <c r="G74" s="15" t="s">
        <v>69</v>
      </c>
      <c r="H74" s="4"/>
      <c r="I74" s="3"/>
      <c r="J74" s="34" t="s">
        <v>277</v>
      </c>
    </row>
    <row r="75" spans="1:10" x14ac:dyDescent="0.25">
      <c r="A75" s="32" t="s">
        <v>138</v>
      </c>
      <c r="B75" s="4">
        <v>0</v>
      </c>
      <c r="C75" s="4">
        <v>1</v>
      </c>
      <c r="D75" s="4">
        <v>1</v>
      </c>
      <c r="E75" s="4" t="s">
        <v>288</v>
      </c>
      <c r="F75" s="15" t="s">
        <v>68</v>
      </c>
      <c r="G75" s="15" t="s">
        <v>69</v>
      </c>
      <c r="H75" s="4"/>
      <c r="I75" s="3"/>
      <c r="J75" s="34" t="s">
        <v>277</v>
      </c>
    </row>
    <row r="76" spans="1:10" x14ac:dyDescent="0.25">
      <c r="A76" s="32" t="s">
        <v>139</v>
      </c>
      <c r="B76" s="4">
        <v>0</v>
      </c>
      <c r="C76" s="4">
        <v>11</v>
      </c>
      <c r="D76" s="4">
        <v>11</v>
      </c>
      <c r="E76" s="4" t="s">
        <v>19</v>
      </c>
      <c r="F76" s="15" t="s">
        <v>68</v>
      </c>
      <c r="G76" s="15" t="s">
        <v>69</v>
      </c>
      <c r="H76" s="4"/>
      <c r="I76" s="3" t="s">
        <v>168</v>
      </c>
      <c r="J76" s="34" t="s">
        <v>277</v>
      </c>
    </row>
    <row r="77" spans="1:10" x14ac:dyDescent="0.25">
      <c r="A77" s="32" t="s">
        <v>75</v>
      </c>
      <c r="B77" s="3">
        <v>3</v>
      </c>
      <c r="C77" s="3">
        <v>2</v>
      </c>
      <c r="D77" s="3">
        <v>2</v>
      </c>
      <c r="E77" s="4" t="s">
        <v>288</v>
      </c>
      <c r="F77" s="15" t="s">
        <v>68</v>
      </c>
      <c r="G77" s="15" t="s">
        <v>70</v>
      </c>
      <c r="H77" s="4"/>
      <c r="I77" s="3"/>
      <c r="J77" s="34" t="s">
        <v>278</v>
      </c>
    </row>
    <row r="78" spans="1:10" x14ac:dyDescent="0.25">
      <c r="A78" s="32" t="s">
        <v>71</v>
      </c>
      <c r="B78" s="75">
        <v>2.48</v>
      </c>
      <c r="C78" s="75">
        <v>1.68</v>
      </c>
      <c r="D78" s="75">
        <v>1.64</v>
      </c>
      <c r="E78" s="4" t="s">
        <v>19</v>
      </c>
      <c r="F78" s="15" t="s">
        <v>68</v>
      </c>
      <c r="G78" s="15" t="s">
        <v>70</v>
      </c>
      <c r="H78" s="4"/>
      <c r="I78" s="3"/>
      <c r="J78" s="34" t="s">
        <v>278</v>
      </c>
    </row>
    <row r="79" spans="1:10" x14ac:dyDescent="0.25">
      <c r="A79" s="32" t="s">
        <v>148</v>
      </c>
      <c r="B79" s="3">
        <v>71</v>
      </c>
      <c r="C79" s="3">
        <v>64</v>
      </c>
      <c r="D79" s="3">
        <v>64</v>
      </c>
      <c r="E79" s="4" t="s">
        <v>288</v>
      </c>
      <c r="F79" s="15" t="s">
        <v>68</v>
      </c>
      <c r="G79" s="15" t="s">
        <v>70</v>
      </c>
      <c r="H79" s="4"/>
      <c r="I79" s="3"/>
      <c r="J79" s="34" t="s">
        <v>278</v>
      </c>
    </row>
    <row r="80" spans="1:10" x14ac:dyDescent="0.25">
      <c r="A80" s="32" t="s">
        <v>72</v>
      </c>
      <c r="B80" s="75">
        <v>58.68</v>
      </c>
      <c r="C80" s="75">
        <v>53.78</v>
      </c>
      <c r="D80" s="75">
        <v>52.46</v>
      </c>
      <c r="E80" s="4" t="s">
        <v>19</v>
      </c>
      <c r="F80" s="15" t="s">
        <v>68</v>
      </c>
      <c r="G80" s="15" t="s">
        <v>70</v>
      </c>
      <c r="H80" s="4"/>
      <c r="I80" s="3"/>
      <c r="J80" s="34" t="s">
        <v>278</v>
      </c>
    </row>
    <row r="81" spans="1:10" x14ac:dyDescent="0.25">
      <c r="A81" s="32" t="s">
        <v>76</v>
      </c>
      <c r="B81" s="3">
        <v>47</v>
      </c>
      <c r="C81" s="3">
        <v>53</v>
      </c>
      <c r="D81" s="3">
        <v>56</v>
      </c>
      <c r="E81" s="4" t="s">
        <v>288</v>
      </c>
      <c r="F81" s="15" t="s">
        <v>68</v>
      </c>
      <c r="G81" s="15" t="s">
        <v>70</v>
      </c>
      <c r="H81" s="4"/>
      <c r="I81" s="3"/>
      <c r="J81" s="34" t="s">
        <v>278</v>
      </c>
    </row>
    <row r="82" spans="1:10" x14ac:dyDescent="0.25">
      <c r="A82" s="32" t="s">
        <v>73</v>
      </c>
      <c r="B82" s="75">
        <v>38.840000000000003</v>
      </c>
      <c r="C82" s="75">
        <v>44.54</v>
      </c>
      <c r="D82" s="75">
        <v>45.9</v>
      </c>
      <c r="E82" s="4" t="s">
        <v>19</v>
      </c>
      <c r="F82" s="15" t="s">
        <v>68</v>
      </c>
      <c r="G82" s="15" t="s">
        <v>70</v>
      </c>
      <c r="H82" s="4"/>
      <c r="I82" s="3"/>
      <c r="J82" s="34" t="s">
        <v>278</v>
      </c>
    </row>
    <row r="83" spans="1:10" ht="18.75" x14ac:dyDescent="0.3">
      <c r="A83" s="97" t="s">
        <v>77</v>
      </c>
      <c r="B83" s="98"/>
      <c r="C83" s="98"/>
      <c r="D83" s="98"/>
      <c r="E83" s="98"/>
      <c r="F83" s="98"/>
      <c r="G83" s="98"/>
      <c r="H83" s="98"/>
      <c r="I83" s="98"/>
      <c r="J83" s="99"/>
    </row>
    <row r="84" spans="1:10" x14ac:dyDescent="0.25">
      <c r="A84" s="30" t="s">
        <v>132</v>
      </c>
      <c r="B84" s="58">
        <v>16200</v>
      </c>
      <c r="C84" s="58">
        <v>17300</v>
      </c>
      <c r="D84" s="58">
        <v>18900</v>
      </c>
      <c r="E84" s="4" t="s">
        <v>14</v>
      </c>
      <c r="F84" s="4" t="s">
        <v>78</v>
      </c>
      <c r="G84" s="4">
        <v>70</v>
      </c>
      <c r="H84" s="4"/>
      <c r="I84" s="3"/>
      <c r="J84" s="34" t="s">
        <v>278</v>
      </c>
    </row>
    <row r="85" spans="1:10" x14ac:dyDescent="0.25">
      <c r="A85" s="30" t="s">
        <v>79</v>
      </c>
      <c r="B85" s="4">
        <v>0</v>
      </c>
      <c r="C85" s="4">
        <v>0</v>
      </c>
      <c r="D85" s="4">
        <v>0</v>
      </c>
      <c r="E85" s="4" t="s">
        <v>19</v>
      </c>
      <c r="F85" s="4" t="s">
        <v>78</v>
      </c>
      <c r="G85" s="4">
        <v>70</v>
      </c>
      <c r="H85" s="4"/>
      <c r="I85" s="3" t="s">
        <v>167</v>
      </c>
      <c r="J85" s="34" t="s">
        <v>278</v>
      </c>
    </row>
    <row r="86" spans="1:10" ht="18.75" x14ac:dyDescent="0.3">
      <c r="A86" s="100" t="s">
        <v>80</v>
      </c>
      <c r="B86" s="101"/>
      <c r="C86" s="101"/>
      <c r="D86" s="101"/>
      <c r="E86" s="101"/>
      <c r="F86" s="101"/>
      <c r="G86" s="101"/>
      <c r="H86" s="101"/>
      <c r="I86" s="101"/>
      <c r="J86" s="102"/>
    </row>
    <row r="87" spans="1:10" x14ac:dyDescent="0.25">
      <c r="A87" s="32" t="s">
        <v>82</v>
      </c>
      <c r="B87" s="4" t="s">
        <v>41</v>
      </c>
      <c r="C87" s="4" t="s">
        <v>41</v>
      </c>
      <c r="D87" s="4" t="s">
        <v>41</v>
      </c>
      <c r="E87" s="4" t="s">
        <v>19</v>
      </c>
      <c r="F87" s="15" t="s">
        <v>81</v>
      </c>
      <c r="G87" s="15">
        <v>79</v>
      </c>
      <c r="H87" s="4"/>
      <c r="I87" s="3"/>
      <c r="J87" s="34">
        <v>8</v>
      </c>
    </row>
    <row r="88" spans="1:10" ht="18.75" x14ac:dyDescent="0.3">
      <c r="A88" s="79" t="s">
        <v>83</v>
      </c>
      <c r="B88" s="80"/>
      <c r="C88" s="80"/>
      <c r="D88" s="80"/>
      <c r="E88" s="80"/>
      <c r="F88" s="80"/>
      <c r="G88" s="80"/>
      <c r="H88" s="80"/>
      <c r="I88" s="80"/>
      <c r="J88" s="81"/>
    </row>
    <row r="89" spans="1:10" x14ac:dyDescent="0.25">
      <c r="A89" s="32" t="s">
        <v>86</v>
      </c>
      <c r="B89" s="4">
        <v>100</v>
      </c>
      <c r="C89" s="4">
        <v>100</v>
      </c>
      <c r="D89" s="4">
        <v>100</v>
      </c>
      <c r="E89" s="4" t="s">
        <v>19</v>
      </c>
      <c r="F89" s="15" t="s">
        <v>84</v>
      </c>
      <c r="G89" s="15" t="s">
        <v>149</v>
      </c>
      <c r="H89" s="15" t="s">
        <v>85</v>
      </c>
      <c r="I89" s="3"/>
      <c r="J89" s="34">
        <v>8</v>
      </c>
    </row>
    <row r="90" spans="1:10" x14ac:dyDescent="0.25">
      <c r="A90" s="32" t="s">
        <v>133</v>
      </c>
      <c r="B90" s="4" t="s">
        <v>41</v>
      </c>
      <c r="C90" s="4" t="s">
        <v>41</v>
      </c>
      <c r="D90" s="78">
        <v>24.4</v>
      </c>
      <c r="E90" s="4" t="s">
        <v>289</v>
      </c>
      <c r="F90" s="4" t="s">
        <v>84</v>
      </c>
      <c r="G90" s="4" t="s">
        <v>89</v>
      </c>
      <c r="H90" s="4" t="s">
        <v>88</v>
      </c>
      <c r="I90" s="3"/>
      <c r="J90" s="34">
        <v>8</v>
      </c>
    </row>
    <row r="91" spans="1:10" x14ac:dyDescent="0.25">
      <c r="A91" s="32" t="s">
        <v>134</v>
      </c>
      <c r="B91" s="4" t="s">
        <v>41</v>
      </c>
      <c r="C91" s="4" t="s">
        <v>41</v>
      </c>
      <c r="D91" s="78">
        <v>26.7</v>
      </c>
      <c r="E91" s="4" t="s">
        <v>289</v>
      </c>
      <c r="F91" s="4" t="s">
        <v>84</v>
      </c>
      <c r="G91" s="4">
        <v>84</v>
      </c>
      <c r="H91" s="4" t="s">
        <v>90</v>
      </c>
      <c r="I91" s="3" t="s">
        <v>167</v>
      </c>
      <c r="J91" s="34">
        <v>8</v>
      </c>
    </row>
    <row r="92" spans="1:10" x14ac:dyDescent="0.25">
      <c r="A92" s="32" t="s">
        <v>135</v>
      </c>
      <c r="B92" s="4" t="s">
        <v>41</v>
      </c>
      <c r="C92" s="4" t="s">
        <v>41</v>
      </c>
      <c r="D92" s="78">
        <v>17.399999999999999</v>
      </c>
      <c r="E92" s="4" t="s">
        <v>289</v>
      </c>
      <c r="F92" s="4" t="s">
        <v>84</v>
      </c>
      <c r="G92" s="4">
        <v>84</v>
      </c>
      <c r="H92" s="4" t="s">
        <v>90</v>
      </c>
      <c r="I92" s="3" t="s">
        <v>167</v>
      </c>
      <c r="J92" s="34">
        <v>8</v>
      </c>
    </row>
    <row r="93" spans="1:10" ht="18.75" x14ac:dyDescent="0.3">
      <c r="A93" s="79" t="s">
        <v>112</v>
      </c>
      <c r="B93" s="80"/>
      <c r="C93" s="80"/>
      <c r="D93" s="80"/>
      <c r="E93" s="80"/>
      <c r="F93" s="80"/>
      <c r="G93" s="80"/>
      <c r="H93" s="80"/>
      <c r="I93" s="80"/>
      <c r="J93" s="81"/>
    </row>
    <row r="94" spans="1:10" x14ac:dyDescent="0.25">
      <c r="A94" s="32" t="s">
        <v>290</v>
      </c>
      <c r="B94" s="4">
        <v>100</v>
      </c>
      <c r="C94" s="4">
        <v>100</v>
      </c>
      <c r="D94" s="4">
        <v>100</v>
      </c>
      <c r="E94" s="4" t="s">
        <v>19</v>
      </c>
      <c r="F94" s="4" t="s">
        <v>87</v>
      </c>
      <c r="G94" s="4" t="s">
        <v>91</v>
      </c>
      <c r="H94" s="4" t="s">
        <v>92</v>
      </c>
      <c r="I94" s="3"/>
      <c r="J94" s="29" t="s">
        <v>279</v>
      </c>
    </row>
    <row r="95" spans="1:10" x14ac:dyDescent="0.25">
      <c r="A95" s="32" t="s">
        <v>140</v>
      </c>
      <c r="B95" s="4">
        <v>0</v>
      </c>
      <c r="C95" s="4">
        <v>0</v>
      </c>
      <c r="D95" s="4">
        <v>0</v>
      </c>
      <c r="E95" s="4" t="s">
        <v>290</v>
      </c>
      <c r="F95" s="4" t="s">
        <v>87</v>
      </c>
      <c r="G95" s="4" t="s">
        <v>93</v>
      </c>
      <c r="H95" s="4" t="s">
        <v>94</v>
      </c>
      <c r="I95" s="3" t="s">
        <v>166</v>
      </c>
      <c r="J95" s="29" t="s">
        <v>279</v>
      </c>
    </row>
    <row r="96" spans="1:10" x14ac:dyDescent="0.25">
      <c r="A96" s="32" t="s">
        <v>141</v>
      </c>
      <c r="B96" s="4">
        <v>0</v>
      </c>
      <c r="C96" s="4">
        <v>0</v>
      </c>
      <c r="D96" s="4">
        <v>0</v>
      </c>
      <c r="E96" s="4" t="s">
        <v>290</v>
      </c>
      <c r="F96" s="4" t="s">
        <v>87</v>
      </c>
      <c r="G96" s="4" t="s">
        <v>93</v>
      </c>
      <c r="H96" s="4" t="s">
        <v>94</v>
      </c>
      <c r="I96" s="3"/>
      <c r="J96" s="29" t="s">
        <v>279</v>
      </c>
    </row>
    <row r="97" spans="1:10" x14ac:dyDescent="0.25">
      <c r="A97" s="32" t="s">
        <v>142</v>
      </c>
      <c r="B97" s="4">
        <v>0</v>
      </c>
      <c r="C97" s="4">
        <v>1</v>
      </c>
      <c r="D97" s="4">
        <v>0</v>
      </c>
      <c r="E97" s="4" t="s">
        <v>290</v>
      </c>
      <c r="F97" s="4" t="s">
        <v>87</v>
      </c>
      <c r="G97" s="4" t="s">
        <v>95</v>
      </c>
      <c r="H97" s="4"/>
      <c r="I97" s="3" t="s">
        <v>166</v>
      </c>
      <c r="J97" s="29" t="s">
        <v>279</v>
      </c>
    </row>
    <row r="98" spans="1:10" x14ac:dyDescent="0.25">
      <c r="A98" s="32" t="s">
        <v>143</v>
      </c>
      <c r="B98" s="4" t="s">
        <v>41</v>
      </c>
      <c r="C98" s="4" t="s">
        <v>41</v>
      </c>
      <c r="D98" s="4">
        <v>0</v>
      </c>
      <c r="E98" s="4" t="s">
        <v>291</v>
      </c>
      <c r="F98" s="4" t="s">
        <v>87</v>
      </c>
      <c r="G98" s="4" t="s">
        <v>95</v>
      </c>
      <c r="H98" s="4"/>
      <c r="I98" s="3" t="s">
        <v>166</v>
      </c>
      <c r="J98" s="29" t="s">
        <v>279</v>
      </c>
    </row>
    <row r="99" spans="1:10" x14ac:dyDescent="0.25">
      <c r="A99" s="32" t="s">
        <v>144</v>
      </c>
      <c r="B99" s="4">
        <v>0</v>
      </c>
      <c r="C99" s="4">
        <v>1</v>
      </c>
      <c r="D99" s="4">
        <v>1</v>
      </c>
      <c r="E99" s="4" t="s">
        <v>290</v>
      </c>
      <c r="F99" s="4" t="s">
        <v>87</v>
      </c>
      <c r="G99" s="4">
        <v>89</v>
      </c>
      <c r="H99" s="4"/>
      <c r="I99" s="3"/>
      <c r="J99" s="29" t="s">
        <v>279</v>
      </c>
    </row>
    <row r="100" spans="1:10" x14ac:dyDescent="0.25">
      <c r="A100" s="32" t="s">
        <v>145</v>
      </c>
      <c r="B100" s="4">
        <v>0</v>
      </c>
      <c r="C100" s="4">
        <v>0</v>
      </c>
      <c r="D100" s="4">
        <v>0</v>
      </c>
      <c r="E100" s="4" t="s">
        <v>290</v>
      </c>
      <c r="F100" s="4" t="s">
        <v>87</v>
      </c>
      <c r="G100" s="4" t="s">
        <v>96</v>
      </c>
      <c r="H100" s="4"/>
      <c r="I100" s="3"/>
      <c r="J100" s="29" t="s">
        <v>279</v>
      </c>
    </row>
    <row r="101" spans="1:10" x14ac:dyDescent="0.25">
      <c r="A101" s="32" t="s">
        <v>146</v>
      </c>
      <c r="B101" s="4">
        <v>0</v>
      </c>
      <c r="C101" s="4">
        <v>248</v>
      </c>
      <c r="D101" s="4">
        <v>224</v>
      </c>
      <c r="E101" s="4" t="s">
        <v>292</v>
      </c>
      <c r="F101" s="4" t="s">
        <v>87</v>
      </c>
      <c r="G101" s="4" t="s">
        <v>97</v>
      </c>
      <c r="H101" s="4" t="s">
        <v>98</v>
      </c>
      <c r="I101" s="3"/>
      <c r="J101" s="29" t="s">
        <v>279</v>
      </c>
    </row>
    <row r="102" spans="1:10" ht="18.75" x14ac:dyDescent="0.3">
      <c r="A102" s="79" t="s">
        <v>113</v>
      </c>
      <c r="B102" s="80"/>
      <c r="C102" s="80"/>
      <c r="D102" s="80"/>
      <c r="E102" s="80"/>
      <c r="F102" s="80"/>
      <c r="G102" s="80"/>
      <c r="H102" s="80"/>
      <c r="I102" s="80"/>
      <c r="J102" s="81"/>
    </row>
    <row r="103" spans="1:10" x14ac:dyDescent="0.25">
      <c r="A103" s="33" t="s">
        <v>151</v>
      </c>
      <c r="B103" s="3">
        <v>100</v>
      </c>
      <c r="C103" s="3">
        <v>100</v>
      </c>
      <c r="D103" s="3">
        <v>100</v>
      </c>
      <c r="E103" s="3" t="s">
        <v>19</v>
      </c>
      <c r="F103" s="3" t="s">
        <v>99</v>
      </c>
      <c r="G103" s="3" t="s">
        <v>100</v>
      </c>
      <c r="H103" s="3" t="s">
        <v>101</v>
      </c>
      <c r="I103" s="3"/>
      <c r="J103" s="34" t="s">
        <v>278</v>
      </c>
    </row>
    <row r="104" spans="1:10" ht="18.75" x14ac:dyDescent="0.3">
      <c r="A104" s="79" t="s">
        <v>114</v>
      </c>
      <c r="B104" s="80"/>
      <c r="C104" s="80"/>
      <c r="D104" s="80"/>
      <c r="E104" s="80"/>
      <c r="F104" s="80"/>
      <c r="G104" s="80"/>
      <c r="H104" s="80"/>
      <c r="I104" s="80"/>
      <c r="J104" s="81"/>
    </row>
    <row r="105" spans="1:10" x14ac:dyDescent="0.25">
      <c r="A105" s="32" t="s">
        <v>152</v>
      </c>
      <c r="B105" s="4" t="s">
        <v>41</v>
      </c>
      <c r="C105" s="4" t="s">
        <v>41</v>
      </c>
      <c r="D105" s="4" t="s">
        <v>41</v>
      </c>
      <c r="E105" s="3" t="s">
        <v>19</v>
      </c>
      <c r="F105" s="4" t="s">
        <v>102</v>
      </c>
      <c r="G105" s="4" t="s">
        <v>150</v>
      </c>
      <c r="H105" s="4" t="s">
        <v>103</v>
      </c>
      <c r="I105" s="3"/>
      <c r="J105" s="29">
        <v>5</v>
      </c>
    </row>
    <row r="106" spans="1:10" ht="18.75" x14ac:dyDescent="0.3">
      <c r="A106" s="79" t="s">
        <v>115</v>
      </c>
      <c r="B106" s="80"/>
      <c r="C106" s="80"/>
      <c r="D106" s="80"/>
      <c r="E106" s="80"/>
      <c r="F106" s="80"/>
      <c r="G106" s="80"/>
      <c r="H106" s="80"/>
      <c r="I106" s="80"/>
      <c r="J106" s="81"/>
    </row>
    <row r="107" spans="1:10" x14ac:dyDescent="0.25">
      <c r="A107" s="32" t="s">
        <v>153</v>
      </c>
      <c r="B107" s="4">
        <v>0</v>
      </c>
      <c r="C107" s="4">
        <v>0</v>
      </c>
      <c r="D107" s="4">
        <v>0</v>
      </c>
      <c r="E107" s="4" t="s">
        <v>290</v>
      </c>
      <c r="F107" s="4" t="s">
        <v>104</v>
      </c>
      <c r="G107" s="4" t="s">
        <v>105</v>
      </c>
      <c r="H107" s="4" t="s">
        <v>106</v>
      </c>
      <c r="I107" s="3"/>
      <c r="J107" s="29" t="s">
        <v>277</v>
      </c>
    </row>
    <row r="108" spans="1:10" x14ac:dyDescent="0.25">
      <c r="A108" s="32" t="s">
        <v>154</v>
      </c>
      <c r="B108" s="4">
        <v>0</v>
      </c>
      <c r="C108" s="4">
        <v>0</v>
      </c>
      <c r="D108" s="4">
        <v>0</v>
      </c>
      <c r="E108" s="4" t="s">
        <v>290</v>
      </c>
      <c r="F108" s="4" t="s">
        <v>104</v>
      </c>
      <c r="G108" s="4" t="s">
        <v>107</v>
      </c>
      <c r="H108" s="4" t="s">
        <v>106</v>
      </c>
      <c r="I108" s="3"/>
      <c r="J108" s="29" t="s">
        <v>277</v>
      </c>
    </row>
    <row r="109" spans="1:10" x14ac:dyDescent="0.25">
      <c r="A109" s="32" t="s">
        <v>157</v>
      </c>
      <c r="B109" s="4">
        <v>0</v>
      </c>
      <c r="C109" s="4">
        <v>0</v>
      </c>
      <c r="D109" s="4">
        <v>0</v>
      </c>
      <c r="E109" s="4" t="s">
        <v>14</v>
      </c>
      <c r="F109" s="4" t="s">
        <v>104</v>
      </c>
      <c r="G109" s="4" t="s">
        <v>108</v>
      </c>
      <c r="H109" s="4" t="s">
        <v>106</v>
      </c>
      <c r="I109" s="3"/>
      <c r="J109" s="29" t="s">
        <v>277</v>
      </c>
    </row>
    <row r="110" spans="1:10" x14ac:dyDescent="0.25">
      <c r="A110" s="32" t="s">
        <v>155</v>
      </c>
      <c r="B110" s="4">
        <v>0</v>
      </c>
      <c r="C110" s="4">
        <v>0</v>
      </c>
      <c r="D110" s="4">
        <v>0</v>
      </c>
      <c r="E110" s="4" t="s">
        <v>290</v>
      </c>
      <c r="F110" s="4" t="s">
        <v>104</v>
      </c>
      <c r="G110" s="4" t="s">
        <v>109</v>
      </c>
      <c r="H110" s="4" t="s">
        <v>110</v>
      </c>
      <c r="I110" s="3" t="s">
        <v>169</v>
      </c>
      <c r="J110" s="29" t="s">
        <v>277</v>
      </c>
    </row>
    <row r="111" spans="1:10" ht="15.75" thickBot="1" x14ac:dyDescent="0.3">
      <c r="A111" s="26" t="s">
        <v>156</v>
      </c>
      <c r="B111" s="13">
        <v>0</v>
      </c>
      <c r="C111" s="13">
        <v>0</v>
      </c>
      <c r="D111" s="13">
        <v>0</v>
      </c>
      <c r="E111" s="13" t="s">
        <v>14</v>
      </c>
      <c r="F111" s="13" t="s">
        <v>104</v>
      </c>
      <c r="G111" s="13" t="s">
        <v>111</v>
      </c>
      <c r="H111" s="13" t="s">
        <v>110</v>
      </c>
      <c r="I111" s="12"/>
      <c r="J111" s="74" t="s">
        <v>277</v>
      </c>
    </row>
    <row r="112" spans="1:10" ht="15.75" thickBot="1" x14ac:dyDescent="0.3"/>
    <row r="113" spans="1:10" ht="18.75" x14ac:dyDescent="0.3">
      <c r="A113" s="91" t="s">
        <v>158</v>
      </c>
      <c r="B113" s="92"/>
      <c r="C113" s="92"/>
      <c r="D113" s="92"/>
      <c r="E113" s="92"/>
      <c r="F113" s="92"/>
      <c r="G113" s="92"/>
      <c r="H113" s="92"/>
      <c r="I113" s="92"/>
      <c r="J113" s="93"/>
    </row>
    <row r="114" spans="1:10" ht="18.75" x14ac:dyDescent="0.3">
      <c r="A114" s="79" t="s">
        <v>161</v>
      </c>
      <c r="B114" s="80"/>
      <c r="C114" s="80"/>
      <c r="D114" s="80"/>
      <c r="E114" s="80"/>
      <c r="F114" s="80"/>
      <c r="G114" s="80"/>
      <c r="H114" s="80"/>
      <c r="I114" s="80"/>
      <c r="J114" s="81"/>
    </row>
    <row r="115" spans="1:10" ht="15.75" thickBot="1" x14ac:dyDescent="0.3">
      <c r="A115" s="26" t="s">
        <v>159</v>
      </c>
      <c r="B115" s="13">
        <v>0</v>
      </c>
      <c r="C115" s="13">
        <v>0</v>
      </c>
      <c r="D115" s="13">
        <v>0</v>
      </c>
      <c r="E115" s="13" t="s">
        <v>290</v>
      </c>
      <c r="F115" s="13" t="s">
        <v>160</v>
      </c>
      <c r="G115" s="13">
        <v>36</v>
      </c>
      <c r="H115" s="13"/>
      <c r="I115" s="12" t="s">
        <v>169</v>
      </c>
      <c r="J115" s="74">
        <v>11</v>
      </c>
    </row>
    <row r="116" spans="1:10" ht="15.75" thickBot="1" x14ac:dyDescent="0.3"/>
    <row r="117" spans="1:10" ht="18.75" x14ac:dyDescent="0.3">
      <c r="A117" s="91" t="s">
        <v>117</v>
      </c>
      <c r="B117" s="92"/>
      <c r="C117" s="92"/>
      <c r="D117" s="92"/>
      <c r="E117" s="92"/>
      <c r="F117" s="92"/>
      <c r="G117" s="92"/>
      <c r="H117" s="92"/>
      <c r="I117" s="92"/>
      <c r="J117" s="93"/>
    </row>
    <row r="118" spans="1:10" ht="18.75" x14ac:dyDescent="0.3">
      <c r="A118" s="79" t="s">
        <v>42</v>
      </c>
      <c r="B118" s="80"/>
      <c r="C118" s="80"/>
      <c r="D118" s="80"/>
      <c r="E118" s="80"/>
      <c r="F118" s="80"/>
      <c r="G118" s="80"/>
      <c r="H118" s="80"/>
      <c r="I118" s="80"/>
      <c r="J118" s="81"/>
    </row>
    <row r="119" spans="1:10" x14ac:dyDescent="0.25">
      <c r="A119" s="8" t="s">
        <v>4</v>
      </c>
      <c r="B119" s="2">
        <v>100</v>
      </c>
      <c r="C119" s="2">
        <v>100</v>
      </c>
      <c r="D119" s="3">
        <v>100</v>
      </c>
      <c r="E119" s="4" t="s">
        <v>19</v>
      </c>
      <c r="F119" s="5" t="s">
        <v>0</v>
      </c>
      <c r="G119" s="5" t="s">
        <v>1</v>
      </c>
      <c r="H119" s="5">
        <v>4</v>
      </c>
      <c r="I119" s="2"/>
      <c r="J119" s="20">
        <v>16</v>
      </c>
    </row>
    <row r="120" spans="1:10" x14ac:dyDescent="0.25">
      <c r="A120" s="9" t="s">
        <v>6</v>
      </c>
      <c r="B120" s="3">
        <v>0</v>
      </c>
      <c r="C120" s="3">
        <v>0</v>
      </c>
      <c r="D120" s="3">
        <v>0</v>
      </c>
      <c r="E120" s="4" t="s">
        <v>290</v>
      </c>
      <c r="F120" s="5" t="s">
        <v>11</v>
      </c>
      <c r="G120" s="4" t="s">
        <v>12</v>
      </c>
      <c r="H120" s="4"/>
      <c r="I120" s="3"/>
      <c r="J120" s="20">
        <v>16</v>
      </c>
    </row>
    <row r="121" spans="1:10" x14ac:dyDescent="0.25">
      <c r="A121" s="9" t="s">
        <v>7</v>
      </c>
      <c r="B121" s="3">
        <v>0</v>
      </c>
      <c r="C121" s="3">
        <v>0</v>
      </c>
      <c r="D121" s="3">
        <v>0</v>
      </c>
      <c r="E121" s="4" t="s">
        <v>14</v>
      </c>
      <c r="F121" s="5" t="s">
        <v>11</v>
      </c>
      <c r="G121" s="4" t="s">
        <v>12</v>
      </c>
      <c r="H121" s="4"/>
      <c r="I121" s="3"/>
      <c r="J121" s="20">
        <v>16</v>
      </c>
    </row>
    <row r="122" spans="1:10" x14ac:dyDescent="0.25">
      <c r="A122" s="9" t="s">
        <v>8</v>
      </c>
      <c r="B122" s="3">
        <v>0</v>
      </c>
      <c r="C122" s="3">
        <v>0</v>
      </c>
      <c r="D122" s="3">
        <v>0</v>
      </c>
      <c r="E122" s="4" t="s">
        <v>290</v>
      </c>
      <c r="F122" s="5" t="s">
        <v>11</v>
      </c>
      <c r="G122" s="4" t="s">
        <v>15</v>
      </c>
      <c r="H122" s="4"/>
      <c r="I122" s="3"/>
      <c r="J122" s="20">
        <v>16</v>
      </c>
    </row>
    <row r="123" spans="1:10" x14ac:dyDescent="0.25">
      <c r="A123" s="9" t="s">
        <v>9</v>
      </c>
      <c r="B123" s="3">
        <v>0</v>
      </c>
      <c r="C123" s="3">
        <v>0</v>
      </c>
      <c r="D123" s="3">
        <v>0</v>
      </c>
      <c r="E123" s="4" t="s">
        <v>290</v>
      </c>
      <c r="F123" s="5" t="s">
        <v>11</v>
      </c>
      <c r="G123" s="4" t="s">
        <v>16</v>
      </c>
      <c r="H123" s="4"/>
      <c r="I123" s="3"/>
      <c r="J123" s="20">
        <v>16</v>
      </c>
    </row>
    <row r="124" spans="1:10" x14ac:dyDescent="0.25">
      <c r="A124" s="9" t="s">
        <v>10</v>
      </c>
      <c r="B124" s="3">
        <v>0</v>
      </c>
      <c r="C124" s="3">
        <v>0</v>
      </c>
      <c r="D124" s="3">
        <v>0</v>
      </c>
      <c r="E124" s="4" t="s">
        <v>290</v>
      </c>
      <c r="F124" s="5" t="s">
        <v>11</v>
      </c>
      <c r="G124" s="4" t="s">
        <v>17</v>
      </c>
      <c r="H124" s="4"/>
      <c r="I124" s="3"/>
      <c r="J124" s="20">
        <v>16</v>
      </c>
    </row>
    <row r="125" spans="1:10" x14ac:dyDescent="0.25">
      <c r="A125" s="10" t="s">
        <v>20</v>
      </c>
      <c r="B125" s="3">
        <v>0</v>
      </c>
      <c r="C125" s="3">
        <v>0</v>
      </c>
      <c r="D125" s="3">
        <v>0</v>
      </c>
      <c r="E125" s="4" t="s">
        <v>290</v>
      </c>
      <c r="F125" s="5" t="s">
        <v>11</v>
      </c>
      <c r="G125" s="4" t="s">
        <v>18</v>
      </c>
      <c r="H125" s="4"/>
      <c r="I125" s="3"/>
      <c r="J125" s="20">
        <v>16</v>
      </c>
    </row>
    <row r="126" spans="1:10" ht="18.75" x14ac:dyDescent="0.3">
      <c r="A126" s="79" t="s">
        <v>39</v>
      </c>
      <c r="B126" s="80"/>
      <c r="C126" s="80"/>
      <c r="D126" s="80"/>
      <c r="E126" s="80"/>
      <c r="F126" s="80"/>
      <c r="G126" s="80"/>
      <c r="H126" s="80"/>
      <c r="I126" s="80"/>
      <c r="J126" s="81"/>
    </row>
    <row r="127" spans="1:10" x14ac:dyDescent="0.25">
      <c r="A127" s="9" t="s">
        <v>24</v>
      </c>
      <c r="B127" s="3">
        <v>0</v>
      </c>
      <c r="C127" s="3">
        <v>0</v>
      </c>
      <c r="D127" s="3">
        <v>0</v>
      </c>
      <c r="E127" s="4" t="s">
        <v>14</v>
      </c>
      <c r="F127" s="5" t="s">
        <v>28</v>
      </c>
      <c r="G127" s="4" t="s">
        <v>29</v>
      </c>
      <c r="H127" s="4"/>
      <c r="I127" s="3"/>
      <c r="J127" s="20">
        <v>16</v>
      </c>
    </row>
    <row r="128" spans="1:10" x14ac:dyDescent="0.25">
      <c r="A128" s="9" t="s">
        <v>25</v>
      </c>
      <c r="B128" s="3">
        <v>0</v>
      </c>
      <c r="C128" s="3">
        <v>0</v>
      </c>
      <c r="D128" s="3">
        <v>0</v>
      </c>
      <c r="E128" s="4" t="s">
        <v>14</v>
      </c>
      <c r="F128" s="5" t="s">
        <v>28</v>
      </c>
      <c r="G128" s="4" t="s">
        <v>29</v>
      </c>
      <c r="H128" s="4" t="s">
        <v>30</v>
      </c>
      <c r="I128" s="71"/>
      <c r="J128" s="20">
        <v>16</v>
      </c>
    </row>
    <row r="129" spans="1:10" x14ac:dyDescent="0.25">
      <c r="A129" s="9" t="s">
        <v>26</v>
      </c>
      <c r="B129" s="3">
        <v>0</v>
      </c>
      <c r="C129" s="3">
        <v>0</v>
      </c>
      <c r="D129" s="3">
        <v>0</v>
      </c>
      <c r="E129" s="4" t="s">
        <v>14</v>
      </c>
      <c r="F129" s="5" t="s">
        <v>28</v>
      </c>
      <c r="G129" s="4" t="s">
        <v>29</v>
      </c>
      <c r="H129" s="4" t="s">
        <v>31</v>
      </c>
      <c r="I129" s="3"/>
      <c r="J129" s="20">
        <v>16</v>
      </c>
    </row>
    <row r="130" spans="1:10" x14ac:dyDescent="0.25">
      <c r="A130" s="9" t="s">
        <v>27</v>
      </c>
      <c r="B130" s="3">
        <v>0</v>
      </c>
      <c r="C130" s="3">
        <v>0</v>
      </c>
      <c r="D130" s="3">
        <v>0</v>
      </c>
      <c r="E130" s="4" t="s">
        <v>14</v>
      </c>
      <c r="F130" s="5" t="s">
        <v>28</v>
      </c>
      <c r="G130" s="4" t="s">
        <v>29</v>
      </c>
      <c r="H130" s="4"/>
      <c r="I130" s="3"/>
      <c r="J130" s="20">
        <v>16</v>
      </c>
    </row>
    <row r="131" spans="1:10" ht="18.75" x14ac:dyDescent="0.3">
      <c r="A131" s="79" t="s">
        <v>40</v>
      </c>
      <c r="B131" s="80"/>
      <c r="C131" s="80"/>
      <c r="D131" s="80"/>
      <c r="E131" s="80"/>
      <c r="F131" s="80"/>
      <c r="G131" s="80"/>
      <c r="H131" s="80"/>
      <c r="I131" s="80"/>
      <c r="J131" s="81"/>
    </row>
    <row r="132" spans="1:10" x14ac:dyDescent="0.25">
      <c r="A132" s="9" t="s">
        <v>33</v>
      </c>
      <c r="B132" s="3" t="s">
        <v>41</v>
      </c>
      <c r="C132" s="3" t="s">
        <v>41</v>
      </c>
      <c r="D132" s="3" t="s">
        <v>41</v>
      </c>
      <c r="E132" s="4" t="s">
        <v>292</v>
      </c>
      <c r="F132" s="6" t="s">
        <v>35</v>
      </c>
      <c r="G132" s="4" t="s">
        <v>36</v>
      </c>
      <c r="H132" s="4"/>
      <c r="I132" s="3"/>
      <c r="J132" s="21" t="s">
        <v>280</v>
      </c>
    </row>
    <row r="133" spans="1:10" x14ac:dyDescent="0.25">
      <c r="A133" s="9" t="s">
        <v>32</v>
      </c>
      <c r="B133" s="3">
        <v>100</v>
      </c>
      <c r="C133" s="3">
        <v>100</v>
      </c>
      <c r="D133" s="3">
        <v>100</v>
      </c>
      <c r="E133" s="4" t="s">
        <v>19</v>
      </c>
      <c r="F133" s="6" t="s">
        <v>35</v>
      </c>
      <c r="G133" s="4" t="s">
        <v>37</v>
      </c>
      <c r="H133" s="4"/>
      <c r="I133" s="3"/>
      <c r="J133" s="21" t="s">
        <v>280</v>
      </c>
    </row>
    <row r="134" spans="1:10" ht="15.75" thickBot="1" x14ac:dyDescent="0.3">
      <c r="A134" s="11" t="s">
        <v>34</v>
      </c>
      <c r="B134" s="12">
        <v>0</v>
      </c>
      <c r="C134" s="12">
        <v>0</v>
      </c>
      <c r="D134" s="12">
        <v>0</v>
      </c>
      <c r="E134" s="13" t="s">
        <v>290</v>
      </c>
      <c r="F134" s="14" t="s">
        <v>35</v>
      </c>
      <c r="G134" s="13" t="s">
        <v>38</v>
      </c>
      <c r="H134" s="13"/>
      <c r="I134" s="12"/>
      <c r="J134" s="22" t="s">
        <v>280</v>
      </c>
    </row>
  </sheetData>
  <mergeCells count="32">
    <mergeCell ref="A114:J114"/>
    <mergeCell ref="A118:J118"/>
    <mergeCell ref="A126:J126"/>
    <mergeCell ref="A131:J131"/>
    <mergeCell ref="A50:J50"/>
    <mergeCell ref="A117:J117"/>
    <mergeCell ref="A113:J113"/>
    <mergeCell ref="A51:J51"/>
    <mergeCell ref="A64:J64"/>
    <mergeCell ref="A68:J68"/>
    <mergeCell ref="A71:J71"/>
    <mergeCell ref="A83:J83"/>
    <mergeCell ref="A86:J86"/>
    <mergeCell ref="A88:J88"/>
    <mergeCell ref="A93:J93"/>
    <mergeCell ref="A102:J102"/>
    <mergeCell ref="A104:J104"/>
    <mergeCell ref="A106:J106"/>
    <mergeCell ref="A2:A3"/>
    <mergeCell ref="B2:D2"/>
    <mergeCell ref="J2:J3"/>
    <mergeCell ref="I2:I3"/>
    <mergeCell ref="F2:H2"/>
    <mergeCell ref="E2:E3"/>
    <mergeCell ref="A38:J38"/>
    <mergeCell ref="A37:J37"/>
    <mergeCell ref="A27:J27"/>
    <mergeCell ref="A5:J5"/>
    <mergeCell ref="A45:J45"/>
    <mergeCell ref="A46:J46"/>
    <mergeCell ref="A8:J8"/>
    <mergeCell ref="A6:J6"/>
  </mergeCells>
  <phoneticPr fontId="3" type="noConversion"/>
  <conditionalFormatting sqref="A120:A122">
    <cfRule type="duplicateValues" dxfId="6" priority="5"/>
  </conditionalFormatting>
  <conditionalFormatting sqref="A123:A124">
    <cfRule type="duplicateValues" dxfId="5" priority="4"/>
  </conditionalFormatting>
  <conditionalFormatting sqref="A127:A130">
    <cfRule type="duplicateValues" dxfId="4" priority="3"/>
  </conditionalFormatting>
  <conditionalFormatting sqref="A132">
    <cfRule type="duplicateValues" dxfId="3" priority="1"/>
  </conditionalFormatting>
  <conditionalFormatting sqref="A133">
    <cfRule type="duplicateValues" dxfId="2" priority="2"/>
  </conditionalFormatting>
  <conditionalFormatting sqref="C58">
    <cfRule type="duplicateValues" dxfId="1" priority="13"/>
  </conditionalFormatting>
  <conditionalFormatting sqref="C59:C60">
    <cfRule type="duplicateValues" dxfId="0" priority="6"/>
  </conditionalFormatting>
  <pageMargins left="0.7" right="0.7" top="0.78740157499999996" bottom="0.78740157499999996" header="0.3" footer="0.3"/>
  <ignoredErrors>
    <ignoredError sqref="J9:J26 J28:J35" numberStoredAsText="1"/>
    <ignoredError sqref="J72:J76 J94:J101 J107:J111 J4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DE42-1D42-4F60-BF64-B281789AB11F}">
  <dimension ref="A1:U20"/>
  <sheetViews>
    <sheetView topLeftCell="H1" workbookViewId="0">
      <selection activeCell="I10" sqref="I10:N13"/>
    </sheetView>
  </sheetViews>
  <sheetFormatPr defaultRowHeight="15" x14ac:dyDescent="0.25"/>
  <cols>
    <col min="9" max="9" width="21.42578125" bestFit="1" customWidth="1"/>
    <col min="17" max="17" width="95.42578125" bestFit="1" customWidth="1"/>
    <col min="18" max="18" width="10.28515625" bestFit="1" customWidth="1"/>
  </cols>
  <sheetData>
    <row r="1" spans="1:21" ht="15.75" thickBot="1" x14ac:dyDescent="0.3"/>
    <row r="2" spans="1:21" ht="15.75" thickBot="1" x14ac:dyDescent="0.3">
      <c r="A2" s="42" t="s">
        <v>234</v>
      </c>
      <c r="B2" s="43">
        <v>2020</v>
      </c>
      <c r="C2" s="43">
        <v>2021</v>
      </c>
      <c r="D2" s="43">
        <v>2022</v>
      </c>
      <c r="E2" s="43">
        <v>2023</v>
      </c>
      <c r="F2" s="44">
        <v>2024</v>
      </c>
      <c r="G2" s="45" t="s">
        <v>235</v>
      </c>
      <c r="I2" s="42" t="s">
        <v>234</v>
      </c>
      <c r="J2" s="43">
        <v>2020</v>
      </c>
      <c r="K2" s="43">
        <v>2021</v>
      </c>
      <c r="L2" s="43">
        <v>2022</v>
      </c>
      <c r="M2" s="43">
        <v>2023</v>
      </c>
      <c r="N2" s="44">
        <v>2024</v>
      </c>
      <c r="O2" s="45" t="s">
        <v>235</v>
      </c>
      <c r="Q2" s="30" t="s">
        <v>173</v>
      </c>
      <c r="R2" s="4"/>
      <c r="S2" s="4"/>
      <c r="T2" s="4"/>
      <c r="U2" s="5" t="s">
        <v>237</v>
      </c>
    </row>
    <row r="3" spans="1:21" ht="60.75" thickBot="1" x14ac:dyDescent="0.3">
      <c r="A3" s="46" t="s">
        <v>236</v>
      </c>
      <c r="B3" s="47">
        <v>15218</v>
      </c>
      <c r="C3" s="47">
        <v>16844</v>
      </c>
      <c r="D3" s="47">
        <v>17794</v>
      </c>
      <c r="E3" s="47">
        <v>18188</v>
      </c>
      <c r="F3" s="48">
        <v>15535</v>
      </c>
      <c r="G3" s="49" t="s">
        <v>237</v>
      </c>
      <c r="I3" s="46" t="s">
        <v>236</v>
      </c>
      <c r="J3" s="60">
        <v>15218</v>
      </c>
      <c r="K3" s="60">
        <v>16844</v>
      </c>
      <c r="L3" s="60">
        <v>17794</v>
      </c>
      <c r="M3" s="60">
        <v>18188</v>
      </c>
      <c r="N3" s="61">
        <v>15535</v>
      </c>
      <c r="O3" s="49" t="s">
        <v>237</v>
      </c>
      <c r="Q3" s="40" t="s">
        <v>190</v>
      </c>
      <c r="R3" s="4"/>
      <c r="S3" s="4"/>
      <c r="T3" s="4"/>
      <c r="U3" s="5" t="s">
        <v>237</v>
      </c>
    </row>
    <row r="4" spans="1:21" ht="48.75" thickBot="1" x14ac:dyDescent="0.3">
      <c r="A4" s="50" t="s">
        <v>238</v>
      </c>
      <c r="B4" s="51">
        <v>588</v>
      </c>
      <c r="C4" s="51">
        <v>330</v>
      </c>
      <c r="D4" s="51">
        <v>368</v>
      </c>
      <c r="E4" s="51">
        <v>442</v>
      </c>
      <c r="F4" s="52">
        <v>409</v>
      </c>
      <c r="G4" s="53" t="s">
        <v>237</v>
      </c>
      <c r="I4" s="50" t="s">
        <v>238</v>
      </c>
      <c r="J4" s="62">
        <v>588</v>
      </c>
      <c r="K4" s="62">
        <v>330</v>
      </c>
      <c r="L4" s="62">
        <v>368</v>
      </c>
      <c r="M4" s="62">
        <v>442</v>
      </c>
      <c r="N4" s="63">
        <v>409</v>
      </c>
      <c r="O4" s="53" t="s">
        <v>237</v>
      </c>
      <c r="Q4" s="40" t="s">
        <v>192</v>
      </c>
      <c r="R4" s="4"/>
      <c r="S4" s="4"/>
      <c r="T4" s="4"/>
      <c r="U4" s="5" t="s">
        <v>237</v>
      </c>
    </row>
    <row r="5" spans="1:21" ht="60.75" thickBot="1" x14ac:dyDescent="0.3">
      <c r="A5" s="50" t="s">
        <v>239</v>
      </c>
      <c r="B5" s="51">
        <v>845</v>
      </c>
      <c r="C5" s="51">
        <v>935</v>
      </c>
      <c r="D5" s="51">
        <v>798.5</v>
      </c>
      <c r="E5" s="51">
        <v>801</v>
      </c>
      <c r="F5" s="52">
        <v>849</v>
      </c>
      <c r="G5" s="53" t="s">
        <v>240</v>
      </c>
      <c r="I5" s="50" t="s">
        <v>239</v>
      </c>
      <c r="J5" s="62">
        <v>234.7</v>
      </c>
      <c r="K5" s="62">
        <v>259.7</v>
      </c>
      <c r="L5" s="62">
        <v>221.8</v>
      </c>
      <c r="M5" s="62">
        <v>222.5</v>
      </c>
      <c r="N5" s="63">
        <v>235.8</v>
      </c>
      <c r="O5" s="53" t="s">
        <v>237</v>
      </c>
      <c r="Q5" s="40" t="s">
        <v>194</v>
      </c>
      <c r="R5" s="4"/>
      <c r="S5" s="4"/>
      <c r="T5" s="4"/>
      <c r="U5" s="5" t="s">
        <v>237</v>
      </c>
    </row>
    <row r="6" spans="1:21" ht="60.75" thickBot="1" x14ac:dyDescent="0.3">
      <c r="A6" s="50" t="s">
        <v>241</v>
      </c>
      <c r="B6" s="54">
        <v>207249</v>
      </c>
      <c r="C6" s="54">
        <v>209181</v>
      </c>
      <c r="D6" s="54">
        <v>345747</v>
      </c>
      <c r="E6" s="54">
        <v>481705</v>
      </c>
      <c r="F6" s="55">
        <v>579854</v>
      </c>
      <c r="G6" s="53" t="s">
        <v>242</v>
      </c>
      <c r="I6" s="50" t="s">
        <v>241</v>
      </c>
      <c r="J6" s="62">
        <v>140.72</v>
      </c>
      <c r="K6" s="62">
        <v>142</v>
      </c>
      <c r="L6" s="62">
        <v>235</v>
      </c>
      <c r="M6" s="62">
        <v>327</v>
      </c>
      <c r="N6" s="63">
        <v>394</v>
      </c>
      <c r="O6" s="53" t="s">
        <v>237</v>
      </c>
      <c r="Q6" s="40" t="s">
        <v>196</v>
      </c>
      <c r="R6" s="4"/>
      <c r="S6" s="4"/>
      <c r="T6" s="4"/>
      <c r="U6" s="5" t="s">
        <v>237</v>
      </c>
    </row>
    <row r="7" spans="1:21" ht="60.75" thickBot="1" x14ac:dyDescent="0.3">
      <c r="A7" s="50" t="s">
        <v>243</v>
      </c>
      <c r="B7" s="54">
        <v>614087</v>
      </c>
      <c r="C7" s="54">
        <v>627350</v>
      </c>
      <c r="D7" s="54">
        <v>678833</v>
      </c>
      <c r="E7" s="54">
        <v>582219</v>
      </c>
      <c r="F7" s="55">
        <v>528739</v>
      </c>
      <c r="G7" s="53" t="s">
        <v>242</v>
      </c>
      <c r="I7" s="50" t="s">
        <v>243</v>
      </c>
      <c r="J7" s="62">
        <v>336</v>
      </c>
      <c r="K7" s="62">
        <v>343</v>
      </c>
      <c r="L7" s="62">
        <v>371</v>
      </c>
      <c r="M7" s="62">
        <v>318</v>
      </c>
      <c r="N7" s="63">
        <v>289</v>
      </c>
      <c r="O7" s="53" t="s">
        <v>237</v>
      </c>
      <c r="Q7" s="40" t="s">
        <v>266</v>
      </c>
      <c r="R7" s="4"/>
      <c r="S7" s="4"/>
      <c r="T7" s="4"/>
      <c r="U7" s="5" t="s">
        <v>237</v>
      </c>
    </row>
    <row r="8" spans="1:21" ht="48.75" thickBot="1" x14ac:dyDescent="0.3">
      <c r="A8" s="50" t="s">
        <v>244</v>
      </c>
      <c r="B8" s="51" t="s">
        <v>245</v>
      </c>
      <c r="C8" s="51">
        <v>479</v>
      </c>
      <c r="D8" s="51">
        <v>723</v>
      </c>
      <c r="E8" s="51">
        <v>502</v>
      </c>
      <c r="F8" s="52">
        <v>251</v>
      </c>
      <c r="G8" s="53" t="s">
        <v>246</v>
      </c>
      <c r="I8" s="50" t="s">
        <v>244</v>
      </c>
      <c r="J8" s="62" t="s">
        <v>41</v>
      </c>
      <c r="K8" s="62">
        <v>5</v>
      </c>
      <c r="L8" s="62">
        <v>7</v>
      </c>
      <c r="M8" s="62">
        <v>5</v>
      </c>
      <c r="N8" s="63">
        <v>2</v>
      </c>
      <c r="O8" s="53" t="s">
        <v>237</v>
      </c>
      <c r="Q8" s="40" t="s">
        <v>176</v>
      </c>
      <c r="R8" s="57" t="s">
        <v>248</v>
      </c>
      <c r="S8" s="57"/>
      <c r="T8" s="57"/>
      <c r="U8" s="5" t="s">
        <v>237</v>
      </c>
    </row>
    <row r="9" spans="1:21" ht="48.75" thickBot="1" x14ac:dyDescent="0.3">
      <c r="A9" s="50" t="s">
        <v>247</v>
      </c>
      <c r="B9" s="51" t="s">
        <v>245</v>
      </c>
      <c r="C9" s="54">
        <v>27613</v>
      </c>
      <c r="D9" s="54">
        <v>17685</v>
      </c>
      <c r="E9" s="54">
        <v>22303</v>
      </c>
      <c r="F9" s="55">
        <v>11742</v>
      </c>
      <c r="G9" s="53" t="s">
        <v>246</v>
      </c>
      <c r="I9" s="50" t="s">
        <v>247</v>
      </c>
      <c r="J9" s="62" t="s">
        <v>41</v>
      </c>
      <c r="K9" s="62">
        <v>274</v>
      </c>
      <c r="L9" s="62">
        <v>176</v>
      </c>
      <c r="M9" s="62">
        <v>22</v>
      </c>
      <c r="N9" s="63">
        <v>117</v>
      </c>
      <c r="O9" s="53" t="s">
        <v>237</v>
      </c>
      <c r="Q9" s="40" t="s">
        <v>267</v>
      </c>
      <c r="R9" s="4"/>
      <c r="S9" s="4"/>
      <c r="T9" s="4"/>
      <c r="U9" s="4" t="s">
        <v>19</v>
      </c>
    </row>
    <row r="10" spans="1:21" x14ac:dyDescent="0.25">
      <c r="I10" s="64" t="s">
        <v>271</v>
      </c>
      <c r="J10" s="65">
        <f t="shared" ref="J10:N10" si="0">SUM(J6:J9)</f>
        <v>476.72</v>
      </c>
      <c r="K10" s="65">
        <f t="shared" si="0"/>
        <v>764</v>
      </c>
      <c r="L10" s="65">
        <f t="shared" si="0"/>
        <v>789</v>
      </c>
      <c r="M10" s="65">
        <f t="shared" si="0"/>
        <v>672</v>
      </c>
      <c r="N10" s="65">
        <f t="shared" si="0"/>
        <v>802</v>
      </c>
      <c r="Q10" s="40" t="s">
        <v>179</v>
      </c>
      <c r="R10" s="57" t="s">
        <v>248</v>
      </c>
      <c r="S10" s="57"/>
      <c r="T10" s="57"/>
      <c r="U10" s="5" t="s">
        <v>237</v>
      </c>
    </row>
    <row r="11" spans="1:21" x14ac:dyDescent="0.25">
      <c r="I11" s="64" t="s">
        <v>272</v>
      </c>
      <c r="J11" s="65">
        <f>SUM(J3:J5)</f>
        <v>16040.7</v>
      </c>
      <c r="K11" s="65">
        <f t="shared" ref="K11:N11" si="1">SUM(K3:K5)</f>
        <v>17433.7</v>
      </c>
      <c r="L11" s="65">
        <f t="shared" si="1"/>
        <v>18383.8</v>
      </c>
      <c r="M11" s="65">
        <f t="shared" si="1"/>
        <v>18852.5</v>
      </c>
      <c r="N11" s="65">
        <f t="shared" si="1"/>
        <v>16179.8</v>
      </c>
      <c r="Q11" s="40" t="s">
        <v>269</v>
      </c>
      <c r="R11" s="57"/>
      <c r="S11" s="57"/>
      <c r="T11" s="57"/>
      <c r="U11" s="4" t="s">
        <v>19</v>
      </c>
    </row>
    <row r="12" spans="1:21" x14ac:dyDescent="0.25">
      <c r="I12" s="64" t="s">
        <v>273</v>
      </c>
      <c r="J12" s="65">
        <f>SUM(J10:J11)</f>
        <v>16517.420000000002</v>
      </c>
      <c r="K12" s="65">
        <f t="shared" ref="K12:N12" si="2">SUM(K10:K11)</f>
        <v>18197.7</v>
      </c>
      <c r="L12" s="65">
        <f t="shared" si="2"/>
        <v>19172.8</v>
      </c>
      <c r="M12" s="65">
        <f t="shared" si="2"/>
        <v>19524.5</v>
      </c>
      <c r="N12" s="65">
        <f t="shared" si="2"/>
        <v>16981.8</v>
      </c>
      <c r="Q12" s="40" t="s">
        <v>184</v>
      </c>
      <c r="R12" s="4"/>
      <c r="S12" s="4"/>
      <c r="T12" s="4"/>
      <c r="U12" s="5" t="s">
        <v>237</v>
      </c>
    </row>
    <row r="13" spans="1:21" x14ac:dyDescent="0.25">
      <c r="I13" s="64" t="s">
        <v>274</v>
      </c>
      <c r="J13" s="65">
        <f>SUM(J3:J9)</f>
        <v>16517.419999999998</v>
      </c>
      <c r="K13" s="65">
        <f t="shared" ref="K13:N13" si="3">SUM(K3:K9)</f>
        <v>18197.7</v>
      </c>
      <c r="L13" s="65">
        <f t="shared" si="3"/>
        <v>19172.8</v>
      </c>
      <c r="M13" s="65">
        <f t="shared" si="3"/>
        <v>19524.5</v>
      </c>
      <c r="N13" s="65">
        <f t="shared" si="3"/>
        <v>16981.8</v>
      </c>
      <c r="Q13" s="40" t="s">
        <v>186</v>
      </c>
      <c r="R13" s="4"/>
      <c r="S13" s="4"/>
      <c r="T13" s="4"/>
      <c r="U13" s="5" t="s">
        <v>237</v>
      </c>
    </row>
    <row r="14" spans="1:21" x14ac:dyDescent="0.25">
      <c r="Q14" s="40" t="s">
        <v>188</v>
      </c>
      <c r="R14" s="4"/>
      <c r="S14" s="4"/>
      <c r="T14" s="4"/>
      <c r="U14" s="5" t="s">
        <v>237</v>
      </c>
    </row>
    <row r="15" spans="1:21" x14ac:dyDescent="0.25">
      <c r="Q15" s="40" t="s">
        <v>182</v>
      </c>
      <c r="R15" s="57"/>
      <c r="S15" s="57"/>
      <c r="T15" s="57"/>
      <c r="U15" s="5" t="s">
        <v>237</v>
      </c>
    </row>
    <row r="16" spans="1:21" x14ac:dyDescent="0.25">
      <c r="Q16" s="40" t="s">
        <v>268</v>
      </c>
      <c r="R16" s="57"/>
      <c r="S16" s="57"/>
      <c r="T16" s="57"/>
      <c r="U16" s="4" t="s">
        <v>19</v>
      </c>
    </row>
    <row r="17" spans="17:21" x14ac:dyDescent="0.25">
      <c r="Q17" s="40" t="s">
        <v>199</v>
      </c>
      <c r="R17" s="4">
        <v>0</v>
      </c>
      <c r="S17" s="4">
        <v>0</v>
      </c>
      <c r="T17" s="4">
        <v>0</v>
      </c>
      <c r="U17" s="5" t="s">
        <v>237</v>
      </c>
    </row>
    <row r="18" spans="17:21" x14ac:dyDescent="0.25">
      <c r="Q18" s="40" t="s">
        <v>200</v>
      </c>
      <c r="R18" s="4">
        <v>0</v>
      </c>
      <c r="S18" s="4">
        <v>0</v>
      </c>
      <c r="T18" s="4">
        <v>0</v>
      </c>
      <c r="U18" s="5" t="s">
        <v>237</v>
      </c>
    </row>
    <row r="19" spans="17:21" x14ac:dyDescent="0.25">
      <c r="Q19" s="30" t="s">
        <v>173</v>
      </c>
      <c r="R19" s="4"/>
      <c r="S19" s="4"/>
      <c r="T19" s="4"/>
      <c r="U19" s="5" t="s">
        <v>237</v>
      </c>
    </row>
    <row r="20" spans="17:21" x14ac:dyDescent="0.25">
      <c r="Q20" s="40" t="s">
        <v>201</v>
      </c>
      <c r="R20" s="23"/>
      <c r="S20" s="23"/>
      <c r="T20" s="23"/>
      <c r="U20" s="4" t="s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Bohuslavová</dc:creator>
  <cp:lastModifiedBy>Šloserová Lenka</cp:lastModifiedBy>
  <dcterms:created xsi:type="dcterms:W3CDTF">2025-09-08T07:09:16Z</dcterms:created>
  <dcterms:modified xsi:type="dcterms:W3CDTF">2026-01-14T07:11:32Z</dcterms:modified>
</cp:coreProperties>
</file>